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firstSheet="1" activeTab="1"/>
  </bookViews>
  <sheets>
    <sheet name="计划单" sheetId="1" r:id="rId1"/>
    <sheet name="计划单 (5)" sheetId="9" r:id="rId2"/>
    <sheet name="计划单 (4)" sheetId="8" r:id="rId3"/>
    <sheet name="计划单 (3)" sheetId="6" r:id="rId4"/>
    <sheet name="计划单 (2)" sheetId="7" r:id="rId5"/>
    <sheet name="计划单 (1)" sheetId="4" r:id="rId6"/>
    <sheet name="验收单" sheetId="2" r:id="rId7"/>
    <sheet name="验收单 (1)" sheetId="5" r:id="rId8"/>
    <sheet name="验收单 (2)" sheetId="10" r:id="rId9"/>
  </sheets>
  <definedNames>
    <definedName name="_xlnm.Print_Titles" localSheetId="6">验收单!$4:$4</definedName>
    <definedName name="_xlnm.Print_Titles" localSheetId="7">'验收单 (1)'!$4:$4</definedName>
    <definedName name="_xlnm.Print_Titles" localSheetId="5">'计划单 (1)'!$3:$3</definedName>
    <definedName name="_xlnm.Print_Titles" localSheetId="8">'验收单 (2)'!$4:$4</definedName>
  </definedNames>
  <calcPr calcId="144525"/>
</workbook>
</file>

<file path=xl/sharedStrings.xml><?xml version="1.0" encoding="utf-8"?>
<sst xmlns="http://schemas.openxmlformats.org/spreadsheetml/2006/main" count="451" uniqueCount="139">
  <si>
    <t>重庆机场集团有限公司
2021年低值易耗品采购计划单</t>
  </si>
  <si>
    <t>单据编号：</t>
  </si>
  <si>
    <t>单位：元</t>
  </si>
  <si>
    <t>序号</t>
  </si>
  <si>
    <t>资产序号</t>
  </si>
  <si>
    <t>资产名称</t>
  </si>
  <si>
    <t>规格型号</t>
  </si>
  <si>
    <t>单位</t>
  </si>
  <si>
    <t>数量</t>
  </si>
  <si>
    <t>单价</t>
  </si>
  <si>
    <t>金额（不含税）</t>
  </si>
  <si>
    <t>税率</t>
  </si>
  <si>
    <t>税额</t>
  </si>
  <si>
    <t>金额（含税）</t>
  </si>
  <si>
    <t>备注</t>
  </si>
  <si>
    <t>合计金额</t>
  </si>
  <si>
    <t>填表说明：
1.资产请购单位填写单据编号，填写规则：资产请购单位(前两个字拼音首字母大写)-年月-采购批次，如经营管理部在2021年5月进行了本单位的第二次采购，单据编号为JY-202105-002；
2.表中资产序号按年度低值易耗品预算审核表对应填写,若存在同一资产序号里打包有不同项物品，也应按要求分行填写；
3.拟购置物品未列入年度预算的，在备注栏填写“调增”。</t>
  </si>
  <si>
    <t>资产请购单位（盖章）：</t>
  </si>
  <si>
    <t>资产归口管理部门：</t>
  </si>
  <si>
    <t xml:space="preserve">     </t>
  </si>
  <si>
    <t xml:space="preserve"> 年   月    日</t>
  </si>
  <si>
    <t>编号：2021-0020</t>
  </si>
  <si>
    <t>四格餐盒</t>
  </si>
  <si>
    <t>500个/件，中环500*420*347mm</t>
  </si>
  <si>
    <t>件</t>
  </si>
  <si>
    <t>供应商名称：                 联系人：              联系电话：                  盖章：</t>
  </si>
  <si>
    <t>单据编号：GGQ-202108-004</t>
  </si>
  <si>
    <t>蒸笼</t>
  </si>
  <si>
    <t>1.8尺楠竹</t>
  </si>
  <si>
    <t>个</t>
  </si>
  <si>
    <t>大号食品袋</t>
  </si>
  <si>
    <t>科欣（3公斤）43个×45把/件</t>
  </si>
  <si>
    <t>竹筲箕</t>
  </si>
  <si>
    <t>一次性方盒带盖</t>
  </si>
  <si>
    <t>530mm×245mm×360mm，750#300套/件</t>
  </si>
  <si>
    <t>不锈钢带盖汤桶</t>
  </si>
  <si>
    <t>直径57cm高60cm304，50公分</t>
  </si>
  <si>
    <t>2.2尺</t>
  </si>
  <si>
    <t>双层推车</t>
  </si>
  <si>
    <t>500*900,304不锈钢1.2厚</t>
  </si>
  <si>
    <t>低值易耗</t>
  </si>
  <si>
    <t>平板推车</t>
  </si>
  <si>
    <t>600*1000，304不锈钢1.2厚</t>
  </si>
  <si>
    <t>电子秤台称100kg</t>
  </si>
  <si>
    <t>拜杰（Baijie）、100KGTCS-100</t>
  </si>
  <si>
    <t>台</t>
  </si>
  <si>
    <t>单据编号：GGQ-202107-003</t>
  </si>
  <si>
    <t>盒装抽纸</t>
  </si>
  <si>
    <t>定制100张/盒</t>
  </si>
  <si>
    <t>盒</t>
  </si>
  <si>
    <t>消耗材料</t>
  </si>
  <si>
    <t>蒸笼底圈</t>
  </si>
  <si>
    <t>蒸笼盖子</t>
  </si>
  <si>
    <t>一次性餐盒</t>
  </si>
  <si>
    <t>长旺480个/件A2</t>
  </si>
  <si>
    <t>一次性餐筷</t>
  </si>
  <si>
    <t>1200双/件，天顺</t>
  </si>
  <si>
    <t>纸碗</t>
  </si>
  <si>
    <t>600个，碧海B1/4#B</t>
  </si>
  <si>
    <t>全自动筷子消毒机</t>
  </si>
  <si>
    <t>浦鑫，XKA-200C</t>
  </si>
  <si>
    <t>单据编号：GGQ-202105-002</t>
  </si>
  <si>
    <t>洗碗机专用洗涤剂</t>
  </si>
  <si>
    <t>20L/桶</t>
  </si>
  <si>
    <t>桶</t>
  </si>
  <si>
    <t>除油剂</t>
  </si>
  <si>
    <t>3.8升×4桶/件</t>
  </si>
  <si>
    <t>洗碗机专用干燥剂</t>
  </si>
  <si>
    <t>20L</t>
  </si>
  <si>
    <t>洗碗机专用除垢剂</t>
  </si>
  <si>
    <t>5L×4桶/件，洁仁汇</t>
  </si>
  <si>
    <t>小号食品袋</t>
  </si>
  <si>
    <t>科欣（2公斤）43个×70把/件</t>
  </si>
  <si>
    <t>红梅保鲜膜</t>
  </si>
  <si>
    <t>红梅直径9cm长47CM</t>
  </si>
  <si>
    <t>转运箱</t>
  </si>
  <si>
    <t>长64cm宽48cm高38cm,5015</t>
  </si>
  <si>
    <t>单据编号:GGQ-202104-001</t>
  </si>
  <si>
    <t>心相印抽纸</t>
  </si>
  <si>
    <t>190mm×210mm,200抽</t>
  </si>
  <si>
    <t>定制100抽/盒</t>
  </si>
  <si>
    <t>羊毛刷</t>
  </si>
  <si>
    <t>棕色长23cm宽7cm,5寸</t>
  </si>
  <si>
    <t>把</t>
  </si>
  <si>
    <t>雨良洁牌洗涤剂</t>
  </si>
  <si>
    <t>50kg/桶</t>
  </si>
  <si>
    <t>塑料砧板</t>
  </si>
  <si>
    <t>直径48cm厚20cm</t>
  </si>
  <si>
    <t>胶撮箕</t>
  </si>
  <si>
    <t>-</t>
  </si>
  <si>
    <t>仿瓷面碗</t>
  </si>
  <si>
    <t>3两</t>
  </si>
  <si>
    <t>不锈钢条盘</t>
  </si>
  <si>
    <t>59cm*40cm</t>
  </si>
  <si>
    <t>土菜刀（铁）</t>
  </si>
  <si>
    <t>长30cm宽10cm</t>
  </si>
  <si>
    <t>不锈钢饭瓢</t>
  </si>
  <si>
    <t>长38cm直径8cm</t>
  </si>
  <si>
    <t>不锈钢厨手（加粗）</t>
  </si>
  <si>
    <t>长52cm，加粗</t>
  </si>
  <si>
    <t>木柄不锈钢锅铲</t>
  </si>
  <si>
    <t>长25cm宽18cm</t>
  </si>
  <si>
    <t>落地扇</t>
  </si>
  <si>
    <t>美的,高125cm</t>
  </si>
  <si>
    <t>洗手液</t>
  </si>
  <si>
    <t>蓝月亮500ml×12瓶/件</t>
  </si>
  <si>
    <t>牙签</t>
  </si>
  <si>
    <t>10包×1500根/板</t>
  </si>
  <si>
    <t>板</t>
  </si>
  <si>
    <t>小面漏</t>
  </si>
  <si>
    <t>直径16CM</t>
  </si>
  <si>
    <t>棕毛刷</t>
  </si>
  <si>
    <t>10寸</t>
  </si>
  <si>
    <t>大厅消毒筷子</t>
  </si>
  <si>
    <t>长27cm</t>
  </si>
  <si>
    <t>双</t>
  </si>
  <si>
    <t>不锈钢菜刀</t>
  </si>
  <si>
    <t>双耳炒锅</t>
  </si>
  <si>
    <t>1.4尺</t>
  </si>
  <si>
    <t>84消毒液</t>
  </si>
  <si>
    <t>把炒锅</t>
  </si>
  <si>
    <t>1.4尺，铁</t>
  </si>
  <si>
    <t>胶扫把</t>
  </si>
  <si>
    <t>长100cm宽37cm</t>
  </si>
  <si>
    <t>不锈钢汤桶</t>
  </si>
  <si>
    <t>40公分</t>
  </si>
  <si>
    <t>刮皮刀</t>
  </si>
  <si>
    <t>长10.5cm*7cm不锈钢</t>
  </si>
  <si>
    <t>公牛线板</t>
  </si>
  <si>
    <t>公牛2500W长5米</t>
  </si>
  <si>
    <t>平板车万向轮</t>
  </si>
  <si>
    <t>长13cm轮直径10cm</t>
  </si>
  <si>
    <t>平板车固定轮</t>
  </si>
  <si>
    <t>重庆机场集团有限公司
低值易耗品验收单</t>
  </si>
  <si>
    <t xml:space="preserve"> 计划单编号：                                                                                                                                           </t>
  </si>
  <si>
    <t xml:space="preserve">参与验收人员：                                                                验收时间：       年    月    日                   </t>
  </si>
  <si>
    <t>资产使用单位（盖章）：                                                                             资产归口管理部门：</t>
  </si>
  <si>
    <t xml:space="preserve"> 计划单编号：GGQ-202104-001                                                                                                                                           </t>
  </si>
  <si>
    <t xml:space="preserve"> 计划单编号：GGQ-202105-002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</si>
</sst>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rgb="FFFF0000"/>
      <name val="宋体"/>
      <charset val="134"/>
    </font>
    <font>
      <sz val="10"/>
      <color indexed="8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2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6" borderId="16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5" borderId="15" applyNumberFormat="0" applyAlignment="0" applyProtection="0">
      <alignment vertical="center"/>
    </xf>
    <xf numFmtId="0" fontId="35" fillId="15" borderId="19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Continuous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3" fontId="6" fillId="0" borderId="2" xfId="8" applyFont="1" applyBorder="1" applyAlignment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4" fillId="0" borderId="2" xfId="13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2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vertical="center"/>
    </xf>
    <xf numFmtId="177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2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43" fontId="6" fillId="0" borderId="7" xfId="8" applyFont="1" applyBorder="1" applyAlignment="1">
      <alignment horizontal="center" vertical="center"/>
    </xf>
    <xf numFmtId="177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>
      <alignment horizontal="center" vertical="center"/>
    </xf>
    <xf numFmtId="43" fontId="6" fillId="0" borderId="8" xfId="8" applyFont="1" applyBorder="1" applyAlignment="1">
      <alignment horizontal="center" vertical="center"/>
    </xf>
    <xf numFmtId="2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3" fontId="6" fillId="0" borderId="0" xfId="8" applyFont="1">
      <alignment vertical="center"/>
    </xf>
    <xf numFmtId="9" fontId="6" fillId="0" borderId="0" xfId="11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43" fontId="13" fillId="0" borderId="2" xfId="8" applyFont="1" applyBorder="1" applyAlignment="1">
      <alignment horizontal="center" vertical="center" wrapText="1"/>
    </xf>
    <xf numFmtId="43" fontId="6" fillId="0" borderId="2" xfId="8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9" fontId="6" fillId="0" borderId="2" xfId="11" applyNumberFormat="1" applyFont="1" applyBorder="1" applyAlignment="1">
      <alignment horizontal="center" vertical="center"/>
    </xf>
    <xf numFmtId="177" fontId="6" fillId="0" borderId="2" xfId="11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9" fontId="6" fillId="0" borderId="2" xfId="11" applyFont="1" applyBorder="1" applyAlignment="1">
      <alignment horizontal="center" vertical="center"/>
    </xf>
    <xf numFmtId="43" fontId="10" fillId="0" borderId="0" xfId="8" applyFont="1" applyAlignment="1">
      <alignment horizontal="left" vertical="center"/>
    </xf>
    <xf numFmtId="43" fontId="10" fillId="0" borderId="0" xfId="8" applyFont="1" applyFill="1" applyBorder="1" applyAlignment="1">
      <alignment horizontal="left" vertical="center"/>
    </xf>
    <xf numFmtId="43" fontId="10" fillId="0" borderId="0" xfId="8" applyFont="1" applyAlignment="1">
      <alignment horizontal="center" vertical="center"/>
    </xf>
    <xf numFmtId="43" fontId="10" fillId="0" borderId="0" xfId="8" applyFont="1" applyFill="1" applyBorder="1" applyAlignment="1">
      <alignment horizontal="center" vertical="center"/>
    </xf>
    <xf numFmtId="49" fontId="5" fillId="0" borderId="2" xfId="13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2" xfId="13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H4" sqref="H4:K19"/>
    </sheetView>
  </sheetViews>
  <sheetFormatPr defaultColWidth="9" defaultRowHeight="14.25"/>
  <cols>
    <col min="1" max="1" width="6.875" style="46" customWidth="1"/>
    <col min="2" max="2" width="9.125" style="46" customWidth="1"/>
    <col min="3" max="3" width="16.125" style="46" customWidth="1"/>
    <col min="4" max="4" width="23.125" style="47" customWidth="1"/>
    <col min="5" max="5" width="6.625" style="47" customWidth="1"/>
    <col min="6" max="6" width="7" style="48" customWidth="1"/>
    <col min="7" max="7" width="9.5" style="48" customWidth="1"/>
    <col min="8" max="8" width="15.125" style="48" customWidth="1"/>
    <col min="9" max="9" width="5.875" style="49" customWidth="1"/>
    <col min="10" max="10" width="11.25" style="49" customWidth="1"/>
    <col min="11" max="11" width="13.5" style="48" customWidth="1"/>
    <col min="12" max="12" width="6.875" style="50" customWidth="1"/>
    <col min="13" max="16364" width="9" style="51"/>
  </cols>
  <sheetData>
    <row r="1" ht="60" customHeight="1" spans="1:12">
      <c r="A1" s="52" t="s">
        <v>0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customFormat="1" ht="18" customHeight="1" spans="1:12">
      <c r="A2" s="54" t="s">
        <v>1</v>
      </c>
      <c r="B2" s="54"/>
      <c r="C2" s="54"/>
      <c r="D2" s="53"/>
      <c r="E2" s="53"/>
      <c r="F2" s="53"/>
      <c r="G2" s="53"/>
      <c r="H2" s="53"/>
      <c r="I2" s="53"/>
      <c r="J2" s="53"/>
      <c r="K2" s="61" t="s">
        <v>2</v>
      </c>
      <c r="L2" s="62"/>
    </row>
    <row r="3" s="45" customFormat="1" ht="30" customHeight="1" spans="1:12">
      <c r="A3" s="55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5" t="s">
        <v>12</v>
      </c>
      <c r="K3" s="55" t="s">
        <v>13</v>
      </c>
      <c r="L3" s="55" t="s">
        <v>14</v>
      </c>
    </row>
    <row r="4" spans="1:12">
      <c r="A4" s="44"/>
      <c r="B4" s="44"/>
      <c r="C4" s="44"/>
      <c r="D4" s="44"/>
      <c r="E4" s="44"/>
      <c r="F4" s="56"/>
      <c r="G4" s="56"/>
      <c r="H4" s="56">
        <f t="shared" ref="H4:H19" si="0">K4/(1+I4)</f>
        <v>0</v>
      </c>
      <c r="I4" s="63">
        <v>0.13</v>
      </c>
      <c r="J4" s="64">
        <f t="shared" ref="J4:J19" si="1">K4-H4</f>
        <v>0</v>
      </c>
      <c r="K4" s="56">
        <f t="shared" ref="K4:K19" si="2">F4*G4</f>
        <v>0</v>
      </c>
      <c r="L4" s="65"/>
    </row>
    <row r="5" spans="1:12">
      <c r="A5" s="44"/>
      <c r="B5" s="44"/>
      <c r="C5" s="44"/>
      <c r="D5" s="44"/>
      <c r="E5" s="44"/>
      <c r="F5" s="56"/>
      <c r="G5" s="56"/>
      <c r="H5" s="56">
        <f t="shared" si="0"/>
        <v>0</v>
      </c>
      <c r="I5" s="63">
        <v>0.13</v>
      </c>
      <c r="J5" s="64">
        <f t="shared" si="1"/>
        <v>0</v>
      </c>
      <c r="K5" s="56">
        <f t="shared" si="2"/>
        <v>0</v>
      </c>
      <c r="L5" s="65"/>
    </row>
    <row r="6" spans="1:12">
      <c r="A6" s="44"/>
      <c r="B6" s="44"/>
      <c r="C6" s="44"/>
      <c r="D6" s="44"/>
      <c r="E6" s="44"/>
      <c r="F6" s="56"/>
      <c r="G6" s="56"/>
      <c r="H6" s="56">
        <f t="shared" si="0"/>
        <v>0</v>
      </c>
      <c r="I6" s="63">
        <v>0.13</v>
      </c>
      <c r="J6" s="64">
        <f t="shared" si="1"/>
        <v>0</v>
      </c>
      <c r="K6" s="56">
        <f t="shared" si="2"/>
        <v>0</v>
      </c>
      <c r="L6" s="65"/>
    </row>
    <row r="7" spans="1:12">
      <c r="A7" s="44"/>
      <c r="B7" s="44"/>
      <c r="C7" s="44"/>
      <c r="D7" s="44"/>
      <c r="E7" s="44"/>
      <c r="F7" s="56"/>
      <c r="G7" s="56"/>
      <c r="H7" s="56">
        <f t="shared" si="0"/>
        <v>0</v>
      </c>
      <c r="I7" s="63">
        <v>0.13</v>
      </c>
      <c r="J7" s="64">
        <f t="shared" si="1"/>
        <v>0</v>
      </c>
      <c r="K7" s="56">
        <f t="shared" si="2"/>
        <v>0</v>
      </c>
      <c r="L7" s="65"/>
    </row>
    <row r="8" spans="1:12">
      <c r="A8" s="44"/>
      <c r="B8" s="44"/>
      <c r="C8" s="44"/>
      <c r="D8" s="44"/>
      <c r="E8" s="44"/>
      <c r="F8" s="56"/>
      <c r="G8" s="56"/>
      <c r="H8" s="56">
        <f t="shared" si="0"/>
        <v>0</v>
      </c>
      <c r="I8" s="63">
        <v>0.13</v>
      </c>
      <c r="J8" s="64">
        <f t="shared" si="1"/>
        <v>0</v>
      </c>
      <c r="K8" s="56">
        <f t="shared" si="2"/>
        <v>0</v>
      </c>
      <c r="L8" s="65"/>
    </row>
    <row r="9" spans="1:12">
      <c r="A9" s="44"/>
      <c r="B9" s="44"/>
      <c r="C9" s="44"/>
      <c r="D9" s="44"/>
      <c r="E9" s="44"/>
      <c r="F9" s="56"/>
      <c r="G9" s="56"/>
      <c r="H9" s="56">
        <f t="shared" si="0"/>
        <v>0</v>
      </c>
      <c r="I9" s="63">
        <v>0.13</v>
      </c>
      <c r="J9" s="64">
        <f t="shared" si="1"/>
        <v>0</v>
      </c>
      <c r="K9" s="56">
        <f t="shared" si="2"/>
        <v>0</v>
      </c>
      <c r="L9" s="65"/>
    </row>
    <row r="10" spans="1:12">
      <c r="A10" s="44"/>
      <c r="B10" s="44"/>
      <c r="C10" s="44"/>
      <c r="D10" s="44"/>
      <c r="E10" s="44"/>
      <c r="F10" s="56"/>
      <c r="G10" s="56"/>
      <c r="H10" s="56">
        <f t="shared" si="0"/>
        <v>0</v>
      </c>
      <c r="I10" s="63">
        <v>0.13</v>
      </c>
      <c r="J10" s="64">
        <f t="shared" si="1"/>
        <v>0</v>
      </c>
      <c r="K10" s="56">
        <f t="shared" si="2"/>
        <v>0</v>
      </c>
      <c r="L10" s="65"/>
    </row>
    <row r="11" spans="1:12">
      <c r="A11" s="44"/>
      <c r="B11" s="44"/>
      <c r="C11" s="44"/>
      <c r="D11" s="44"/>
      <c r="E11" s="44"/>
      <c r="F11" s="56"/>
      <c r="G11" s="56"/>
      <c r="H11" s="56">
        <f t="shared" si="0"/>
        <v>0</v>
      </c>
      <c r="I11" s="63">
        <v>0.13</v>
      </c>
      <c r="J11" s="64">
        <f t="shared" si="1"/>
        <v>0</v>
      </c>
      <c r="K11" s="56">
        <f t="shared" si="2"/>
        <v>0</v>
      </c>
      <c r="L11" s="65"/>
    </row>
    <row r="12" spans="1:12">
      <c r="A12" s="44"/>
      <c r="B12" s="44"/>
      <c r="C12" s="44"/>
      <c r="D12" s="44"/>
      <c r="E12" s="44"/>
      <c r="F12" s="56"/>
      <c r="G12" s="56"/>
      <c r="H12" s="56">
        <f t="shared" si="0"/>
        <v>0</v>
      </c>
      <c r="I12" s="63">
        <v>0.13</v>
      </c>
      <c r="J12" s="64">
        <f t="shared" si="1"/>
        <v>0</v>
      </c>
      <c r="K12" s="56">
        <f t="shared" si="2"/>
        <v>0</v>
      </c>
      <c r="L12" s="65"/>
    </row>
    <row r="13" spans="1:12">
      <c r="A13" s="44"/>
      <c r="B13" s="44"/>
      <c r="C13" s="44"/>
      <c r="D13" s="44"/>
      <c r="E13" s="44"/>
      <c r="F13" s="56"/>
      <c r="G13" s="56"/>
      <c r="H13" s="56">
        <f t="shared" si="0"/>
        <v>0</v>
      </c>
      <c r="I13" s="63">
        <v>0.13</v>
      </c>
      <c r="J13" s="64">
        <f t="shared" si="1"/>
        <v>0</v>
      </c>
      <c r="K13" s="56">
        <f t="shared" si="2"/>
        <v>0</v>
      </c>
      <c r="L13" s="65"/>
    </row>
    <row r="14" spans="1:12">
      <c r="A14" s="44"/>
      <c r="B14" s="44"/>
      <c r="C14" s="44"/>
      <c r="D14" s="44"/>
      <c r="E14" s="44"/>
      <c r="F14" s="56"/>
      <c r="G14" s="56"/>
      <c r="H14" s="56">
        <f t="shared" si="0"/>
        <v>0</v>
      </c>
      <c r="I14" s="63">
        <v>0.13</v>
      </c>
      <c r="J14" s="64">
        <f t="shared" si="1"/>
        <v>0</v>
      </c>
      <c r="K14" s="56">
        <f t="shared" si="2"/>
        <v>0</v>
      </c>
      <c r="L14" s="65"/>
    </row>
    <row r="15" spans="1:12">
      <c r="A15" s="44"/>
      <c r="B15" s="44"/>
      <c r="C15" s="44"/>
      <c r="D15" s="44"/>
      <c r="E15" s="44"/>
      <c r="F15" s="56"/>
      <c r="G15" s="56"/>
      <c r="H15" s="56">
        <f t="shared" si="0"/>
        <v>0</v>
      </c>
      <c r="I15" s="63">
        <v>0.13</v>
      </c>
      <c r="J15" s="64">
        <f t="shared" si="1"/>
        <v>0</v>
      </c>
      <c r="K15" s="56">
        <f t="shared" si="2"/>
        <v>0</v>
      </c>
      <c r="L15" s="65"/>
    </row>
    <row r="16" spans="1:12">
      <c r="A16" s="44"/>
      <c r="B16" s="44"/>
      <c r="C16" s="44"/>
      <c r="D16" s="44"/>
      <c r="E16" s="44"/>
      <c r="F16" s="56"/>
      <c r="G16" s="56"/>
      <c r="H16" s="56">
        <f t="shared" si="0"/>
        <v>0</v>
      </c>
      <c r="I16" s="63">
        <v>0.13</v>
      </c>
      <c r="J16" s="64">
        <f t="shared" si="1"/>
        <v>0</v>
      </c>
      <c r="K16" s="56">
        <f t="shared" si="2"/>
        <v>0</v>
      </c>
      <c r="L16" s="65"/>
    </row>
    <row r="17" spans="1:12">
      <c r="A17" s="44"/>
      <c r="B17" s="44"/>
      <c r="C17" s="44"/>
      <c r="D17" s="44"/>
      <c r="E17" s="44"/>
      <c r="F17" s="56"/>
      <c r="G17" s="56"/>
      <c r="H17" s="56">
        <f t="shared" si="0"/>
        <v>0</v>
      </c>
      <c r="I17" s="63">
        <v>0.13</v>
      </c>
      <c r="J17" s="64">
        <f t="shared" si="1"/>
        <v>0</v>
      </c>
      <c r="K17" s="56">
        <f t="shared" si="2"/>
        <v>0</v>
      </c>
      <c r="L17" s="65"/>
    </row>
    <row r="18" spans="1:12">
      <c r="A18" s="44"/>
      <c r="B18" s="44"/>
      <c r="C18" s="44"/>
      <c r="D18" s="44"/>
      <c r="E18" s="44"/>
      <c r="F18" s="56"/>
      <c r="G18" s="56"/>
      <c r="H18" s="56">
        <f t="shared" si="0"/>
        <v>0</v>
      </c>
      <c r="I18" s="63">
        <v>0.13</v>
      </c>
      <c r="J18" s="64">
        <f t="shared" si="1"/>
        <v>0</v>
      </c>
      <c r="K18" s="56">
        <f t="shared" si="2"/>
        <v>0</v>
      </c>
      <c r="L18" s="65"/>
    </row>
    <row r="19" spans="1:12">
      <c r="A19" s="44"/>
      <c r="B19" s="44"/>
      <c r="C19" s="44"/>
      <c r="D19" s="44"/>
      <c r="E19" s="44"/>
      <c r="F19" s="56"/>
      <c r="G19" s="56"/>
      <c r="H19" s="56">
        <f t="shared" si="0"/>
        <v>0</v>
      </c>
      <c r="I19" s="63">
        <v>0.13</v>
      </c>
      <c r="J19" s="64">
        <f t="shared" si="1"/>
        <v>0</v>
      </c>
      <c r="K19" s="56">
        <f t="shared" si="2"/>
        <v>0</v>
      </c>
      <c r="L19" s="65"/>
    </row>
    <row r="20" spans="1:12">
      <c r="A20" s="44" t="s">
        <v>15</v>
      </c>
      <c r="B20" s="44"/>
      <c r="C20" s="44"/>
      <c r="D20" s="44"/>
      <c r="E20" s="44"/>
      <c r="F20" s="56"/>
      <c r="G20" s="56"/>
      <c r="H20" s="56"/>
      <c r="I20" s="66"/>
      <c r="J20" s="66"/>
      <c r="K20" s="56"/>
      <c r="L20" s="65"/>
    </row>
    <row r="21" ht="48" customHeight="1" spans="1:12">
      <c r="A21" s="58" t="s">
        <v>16</v>
      </c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ht="19" customHeight="1" spans="1:12">
      <c r="A23" s="60" t="s">
        <v>17</v>
      </c>
      <c r="B23" s="60"/>
      <c r="C23" s="60"/>
      <c r="D23" s="60"/>
      <c r="E23" s="60"/>
      <c r="H23" s="49"/>
      <c r="I23" s="67" t="s">
        <v>18</v>
      </c>
      <c r="J23" s="67"/>
      <c r="K23" s="67"/>
      <c r="L23" s="68"/>
    </row>
    <row r="25" spans="7:12">
      <c r="G25" s="48" t="s">
        <v>19</v>
      </c>
      <c r="I25" s="69" t="s">
        <v>20</v>
      </c>
      <c r="J25" s="69"/>
      <c r="K25" s="69"/>
      <c r="L25" s="70"/>
    </row>
  </sheetData>
  <mergeCells count="6">
    <mergeCell ref="A1:L1"/>
    <mergeCell ref="A2:C2"/>
    <mergeCell ref="A21:L21"/>
    <mergeCell ref="A23:E23"/>
    <mergeCell ref="I23:L23"/>
    <mergeCell ref="I25:L2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2" sqref="A2:L2"/>
    </sheetView>
  </sheetViews>
  <sheetFormatPr defaultColWidth="9" defaultRowHeight="14.25"/>
  <cols>
    <col min="1" max="1" width="6.875" style="46" customWidth="1"/>
    <col min="2" max="2" width="9.125" style="46" customWidth="1"/>
    <col min="3" max="3" width="16.125" style="46" customWidth="1"/>
    <col min="4" max="4" width="25.125" style="47" customWidth="1"/>
    <col min="5" max="5" width="6" style="47" customWidth="1"/>
    <col min="6" max="6" width="10" style="48" customWidth="1"/>
    <col min="7" max="7" width="12.25" style="48" customWidth="1"/>
    <col min="8" max="8" width="15.125" style="48" customWidth="1"/>
    <col min="9" max="9" width="5.875" style="49" customWidth="1"/>
    <col min="10" max="10" width="11.25" style="49" customWidth="1"/>
    <col min="11" max="11" width="13.5" style="48" customWidth="1"/>
    <col min="12" max="12" width="6.875" style="50" customWidth="1"/>
    <col min="13" max="16364" width="9" style="51"/>
  </cols>
  <sheetData>
    <row r="1" ht="60" customHeight="1" spans="1:12">
      <c r="A1" s="52" t="s">
        <v>0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customFormat="1" ht="18" customHeight="1" spans="1:12">
      <c r="A2" s="76" t="s">
        <v>21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="45" customFormat="1" ht="30" customHeight="1" spans="1:12">
      <c r="A3" s="55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5" t="s">
        <v>12</v>
      </c>
      <c r="K3" s="55" t="s">
        <v>13</v>
      </c>
      <c r="L3" s="55" t="s">
        <v>14</v>
      </c>
    </row>
    <row r="4" ht="37" customHeight="1" spans="1:12">
      <c r="A4" s="5">
        <v>1</v>
      </c>
      <c r="B4" s="5">
        <v>57</v>
      </c>
      <c r="C4" s="13" t="s">
        <v>22</v>
      </c>
      <c r="D4" s="13" t="s">
        <v>23</v>
      </c>
      <c r="E4" s="13" t="s">
        <v>24</v>
      </c>
      <c r="F4" s="13">
        <v>170</v>
      </c>
      <c r="G4" s="56"/>
      <c r="H4" s="56"/>
      <c r="I4" s="63"/>
      <c r="J4" s="64"/>
      <c r="K4" s="56"/>
      <c r="L4" s="65"/>
    </row>
    <row r="5" ht="36" customHeight="1" spans="1:12">
      <c r="A5" s="77" t="s">
        <v>15</v>
      </c>
      <c r="B5" s="78"/>
      <c r="C5" s="78"/>
      <c r="D5" s="78"/>
      <c r="E5" s="78"/>
      <c r="F5" s="78"/>
      <c r="G5" s="79"/>
      <c r="H5" s="56"/>
      <c r="I5" s="66"/>
      <c r="J5" s="66"/>
      <c r="K5" s="56"/>
      <c r="L5" s="65"/>
    </row>
    <row r="6" ht="67" customHeight="1" spans="1:12">
      <c r="A6" s="58" t="s">
        <v>25</v>
      </c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ht="19" customHeight="1" spans="1:12">
      <c r="A8" s="60"/>
      <c r="B8" s="60"/>
      <c r="C8" s="60"/>
      <c r="D8" s="60"/>
      <c r="E8" s="60"/>
      <c r="H8" s="49"/>
      <c r="I8" s="67"/>
      <c r="J8" s="67"/>
      <c r="K8" s="67"/>
      <c r="L8" s="68"/>
    </row>
    <row r="10" spans="7:12">
      <c r="G10" s="48" t="s">
        <v>19</v>
      </c>
      <c r="I10" s="69"/>
      <c r="J10" s="69"/>
      <c r="K10" s="69"/>
      <c r="L10" s="70"/>
    </row>
  </sheetData>
  <mergeCells count="7">
    <mergeCell ref="A1:L1"/>
    <mergeCell ref="A2:L2"/>
    <mergeCell ref="A5:G5"/>
    <mergeCell ref="A6:L6"/>
    <mergeCell ref="A8:E8"/>
    <mergeCell ref="I8:L8"/>
    <mergeCell ref="I10:L10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K13" sqref="K13"/>
    </sheetView>
  </sheetViews>
  <sheetFormatPr defaultColWidth="9" defaultRowHeight="14.25"/>
  <cols>
    <col min="1" max="1" width="6.125" style="46" customWidth="1"/>
    <col min="2" max="2" width="9.125" style="46" customWidth="1"/>
    <col min="3" max="3" width="16.125" style="46" customWidth="1"/>
    <col min="4" max="4" width="23.125" style="47" customWidth="1"/>
    <col min="5" max="5" width="6.625" style="47" customWidth="1"/>
    <col min="6" max="6" width="8.875" style="48" customWidth="1"/>
    <col min="7" max="7" width="12.25" style="48" customWidth="1"/>
    <col min="8" max="8" width="15.125" style="48" customWidth="1"/>
    <col min="9" max="9" width="5.875" style="49" customWidth="1"/>
    <col min="10" max="10" width="11.25" style="49" customWidth="1"/>
    <col min="11" max="11" width="13.5" style="48" customWidth="1"/>
    <col min="12" max="12" width="10.25" style="50" customWidth="1"/>
    <col min="13" max="16364" width="9" style="51"/>
  </cols>
  <sheetData>
    <row r="1" ht="60" customHeight="1" spans="1:12">
      <c r="A1" s="52" t="s">
        <v>0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customFormat="1" ht="18" customHeight="1" spans="1:12">
      <c r="A2" s="54" t="s">
        <v>26</v>
      </c>
      <c r="B2" s="54"/>
      <c r="C2" s="54"/>
      <c r="D2" s="53"/>
      <c r="E2" s="53"/>
      <c r="F2" s="53"/>
      <c r="G2" s="53"/>
      <c r="H2" s="53"/>
      <c r="I2" s="53"/>
      <c r="J2" s="53"/>
      <c r="K2" s="61" t="s">
        <v>2</v>
      </c>
      <c r="L2" s="62"/>
    </row>
    <row r="3" s="45" customFormat="1" ht="30" customHeight="1" spans="1:12">
      <c r="A3" s="55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5" t="s">
        <v>12</v>
      </c>
      <c r="K3" s="55" t="s">
        <v>13</v>
      </c>
      <c r="L3" s="55" t="s">
        <v>14</v>
      </c>
    </row>
    <row r="4" spans="1:12">
      <c r="A4" s="5">
        <v>1</v>
      </c>
      <c r="B4" s="5">
        <v>56</v>
      </c>
      <c r="C4" s="7" t="s">
        <v>27</v>
      </c>
      <c r="D4" s="13" t="s">
        <v>28</v>
      </c>
      <c r="E4" s="6" t="s">
        <v>29</v>
      </c>
      <c r="F4" s="8">
        <v>50</v>
      </c>
      <c r="G4" s="8">
        <v>145</v>
      </c>
      <c r="H4" s="56">
        <f t="shared" ref="H4:H12" si="0">K4/(1+I4)</f>
        <v>6415.92920353982</v>
      </c>
      <c r="I4" s="63">
        <v>0.13</v>
      </c>
      <c r="J4" s="64">
        <f t="shared" ref="J4:J12" si="1">K4-H4</f>
        <v>834.070796460176</v>
      </c>
      <c r="K4" s="56">
        <f t="shared" ref="K4:K12" si="2">F4*G4</f>
        <v>7250</v>
      </c>
      <c r="L4" s="65"/>
    </row>
    <row r="5" spans="1:12">
      <c r="A5" s="5">
        <v>2</v>
      </c>
      <c r="B5" s="5">
        <v>70</v>
      </c>
      <c r="C5" s="7" t="s">
        <v>30</v>
      </c>
      <c r="D5" s="7" t="s">
        <v>31</v>
      </c>
      <c r="E5" s="6" t="s">
        <v>24</v>
      </c>
      <c r="F5" s="56">
        <v>10</v>
      </c>
      <c r="G5" s="56">
        <v>440</v>
      </c>
      <c r="H5" s="56">
        <f t="shared" si="0"/>
        <v>3893.80530973451</v>
      </c>
      <c r="I5" s="63">
        <v>0.13</v>
      </c>
      <c r="J5" s="64">
        <f t="shared" si="1"/>
        <v>506.194690265486</v>
      </c>
      <c r="K5" s="56">
        <f t="shared" si="2"/>
        <v>4400</v>
      </c>
      <c r="L5" s="65"/>
    </row>
    <row r="6" spans="1:12">
      <c r="A6" s="5">
        <v>3</v>
      </c>
      <c r="B6" s="73">
        <v>75</v>
      </c>
      <c r="C6" s="29" t="s">
        <v>32</v>
      </c>
      <c r="D6" s="14" t="s">
        <v>28</v>
      </c>
      <c r="E6" s="74" t="s">
        <v>29</v>
      </c>
      <c r="F6" s="56">
        <v>20</v>
      </c>
      <c r="G6" s="56">
        <v>55</v>
      </c>
      <c r="H6" s="56">
        <f t="shared" si="0"/>
        <v>973.451327433628</v>
      </c>
      <c r="I6" s="63">
        <v>0.13</v>
      </c>
      <c r="J6" s="64">
        <f t="shared" si="1"/>
        <v>126.548672566372</v>
      </c>
      <c r="K6" s="56">
        <f t="shared" si="2"/>
        <v>1100</v>
      </c>
      <c r="L6" s="65"/>
    </row>
    <row r="7" ht="24" spans="1:12">
      <c r="A7" s="5">
        <v>4</v>
      </c>
      <c r="B7" s="5">
        <v>76</v>
      </c>
      <c r="C7" s="71" t="s">
        <v>33</v>
      </c>
      <c r="D7" s="75" t="s">
        <v>34</v>
      </c>
      <c r="E7" s="5" t="s">
        <v>24</v>
      </c>
      <c r="F7" s="56">
        <v>2</v>
      </c>
      <c r="G7" s="56">
        <v>185</v>
      </c>
      <c r="H7" s="56">
        <f t="shared" si="0"/>
        <v>327.433628318584</v>
      </c>
      <c r="I7" s="63">
        <v>0.13</v>
      </c>
      <c r="J7" s="64">
        <f t="shared" si="1"/>
        <v>42.5663716814159</v>
      </c>
      <c r="K7" s="56">
        <f t="shared" si="2"/>
        <v>370</v>
      </c>
      <c r="L7" s="65"/>
    </row>
    <row r="8" spans="1:12">
      <c r="A8" s="5">
        <v>5</v>
      </c>
      <c r="B8" s="5">
        <v>89</v>
      </c>
      <c r="C8" s="7" t="s">
        <v>35</v>
      </c>
      <c r="D8" s="25" t="s">
        <v>36</v>
      </c>
      <c r="E8" s="5" t="s">
        <v>29</v>
      </c>
      <c r="F8" s="56">
        <v>5</v>
      </c>
      <c r="G8" s="56">
        <v>350</v>
      </c>
      <c r="H8" s="56">
        <f t="shared" si="0"/>
        <v>1548.67256637168</v>
      </c>
      <c r="I8" s="63">
        <v>0.13</v>
      </c>
      <c r="J8" s="64">
        <f t="shared" si="1"/>
        <v>201.327433628318</v>
      </c>
      <c r="K8" s="56">
        <f t="shared" si="2"/>
        <v>1750</v>
      </c>
      <c r="L8" s="65"/>
    </row>
    <row r="9" spans="1:12">
      <c r="A9" s="5">
        <v>6</v>
      </c>
      <c r="B9" s="5">
        <v>93</v>
      </c>
      <c r="C9" s="7" t="s">
        <v>32</v>
      </c>
      <c r="D9" s="7" t="s">
        <v>37</v>
      </c>
      <c r="E9" s="5" t="s">
        <v>29</v>
      </c>
      <c r="F9" s="56">
        <v>50</v>
      </c>
      <c r="G9" s="56">
        <v>113</v>
      </c>
      <c r="H9" s="56">
        <f t="shared" si="0"/>
        <v>5000</v>
      </c>
      <c r="I9" s="63">
        <v>0.13</v>
      </c>
      <c r="J9" s="64">
        <f t="shared" si="1"/>
        <v>649.999999999999</v>
      </c>
      <c r="K9" s="56">
        <f t="shared" si="2"/>
        <v>5650</v>
      </c>
      <c r="L9" s="65"/>
    </row>
    <row r="10" spans="1:12">
      <c r="A10" s="5">
        <v>8</v>
      </c>
      <c r="B10" s="5">
        <v>4</v>
      </c>
      <c r="C10" s="13" t="s">
        <v>38</v>
      </c>
      <c r="D10" s="44" t="s">
        <v>39</v>
      </c>
      <c r="E10" s="5" t="s">
        <v>29</v>
      </c>
      <c r="F10" s="56">
        <v>4</v>
      </c>
      <c r="G10" s="56">
        <v>1100</v>
      </c>
      <c r="H10" s="56">
        <f t="shared" si="0"/>
        <v>3893.80530973451</v>
      </c>
      <c r="I10" s="63">
        <v>0.13</v>
      </c>
      <c r="J10" s="64">
        <f t="shared" si="1"/>
        <v>506.194690265486</v>
      </c>
      <c r="K10" s="56">
        <f t="shared" si="2"/>
        <v>4400</v>
      </c>
      <c r="L10" s="65" t="s">
        <v>40</v>
      </c>
    </row>
    <row r="11" spans="1:12">
      <c r="A11" s="5">
        <v>9</v>
      </c>
      <c r="B11" s="5">
        <v>5</v>
      </c>
      <c r="C11" s="13" t="s">
        <v>41</v>
      </c>
      <c r="D11" s="44" t="s">
        <v>42</v>
      </c>
      <c r="E11" s="5" t="s">
        <v>29</v>
      </c>
      <c r="F11" s="56">
        <v>1</v>
      </c>
      <c r="G11" s="56">
        <v>800</v>
      </c>
      <c r="H11" s="56">
        <f t="shared" si="0"/>
        <v>707.964601769912</v>
      </c>
      <c r="I11" s="63">
        <v>0.13</v>
      </c>
      <c r="J11" s="64">
        <f t="shared" si="1"/>
        <v>92.0353982300884</v>
      </c>
      <c r="K11" s="56">
        <f t="shared" si="2"/>
        <v>800</v>
      </c>
      <c r="L11" s="65" t="s">
        <v>40</v>
      </c>
    </row>
    <row r="12" spans="1:12">
      <c r="A12" s="5">
        <v>10</v>
      </c>
      <c r="B12" s="5">
        <v>7</v>
      </c>
      <c r="C12" s="13" t="s">
        <v>43</v>
      </c>
      <c r="D12" s="44" t="s">
        <v>44</v>
      </c>
      <c r="E12" s="5" t="s">
        <v>45</v>
      </c>
      <c r="F12" s="56">
        <v>1</v>
      </c>
      <c r="G12" s="56">
        <v>500</v>
      </c>
      <c r="H12" s="56">
        <f t="shared" si="0"/>
        <v>442.477876106195</v>
      </c>
      <c r="I12" s="63">
        <v>0.13</v>
      </c>
      <c r="J12" s="64">
        <f t="shared" si="1"/>
        <v>57.5221238938053</v>
      </c>
      <c r="K12" s="56">
        <f t="shared" si="2"/>
        <v>500</v>
      </c>
      <c r="L12" s="65" t="s">
        <v>40</v>
      </c>
    </row>
    <row r="13" ht="29" customHeight="1" spans="1:12">
      <c r="A13" s="44" t="s">
        <v>15</v>
      </c>
      <c r="B13" s="44"/>
      <c r="C13" s="44"/>
      <c r="D13" s="44"/>
      <c r="E13" s="44"/>
      <c r="F13" s="56"/>
      <c r="G13" s="56"/>
      <c r="H13" s="56"/>
      <c r="I13" s="66"/>
      <c r="J13" s="66"/>
      <c r="K13" s="56">
        <f>SUM(K4:K12)</f>
        <v>26220</v>
      </c>
      <c r="L13" s="65"/>
    </row>
    <row r="14" ht="48" customHeight="1" spans="1:12">
      <c r="A14" s="58" t="s">
        <v>16</v>
      </c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1:1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ht="19" customHeight="1" spans="1:12">
      <c r="A16" s="60" t="s">
        <v>17</v>
      </c>
      <c r="B16" s="60"/>
      <c r="C16" s="60"/>
      <c r="D16" s="60"/>
      <c r="E16" s="60"/>
      <c r="H16" s="49"/>
      <c r="I16" s="67"/>
      <c r="J16" s="67"/>
      <c r="K16" s="67"/>
      <c r="L16" s="68"/>
    </row>
    <row r="18" spans="7:12">
      <c r="G18" s="48" t="s">
        <v>19</v>
      </c>
      <c r="I18" s="69"/>
      <c r="J18" s="69"/>
      <c r="K18" s="69"/>
      <c r="L18" s="70"/>
    </row>
  </sheetData>
  <mergeCells count="6">
    <mergeCell ref="A1:L1"/>
    <mergeCell ref="A2:C2"/>
    <mergeCell ref="A14:L14"/>
    <mergeCell ref="A16:E16"/>
    <mergeCell ref="I16:L16"/>
    <mergeCell ref="I18:L18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A2" sqref="A2:C2"/>
    </sheetView>
  </sheetViews>
  <sheetFormatPr defaultColWidth="9" defaultRowHeight="14.25"/>
  <cols>
    <col min="1" max="1" width="5.75" style="46" customWidth="1"/>
    <col min="2" max="2" width="7" style="46" customWidth="1"/>
    <col min="3" max="3" width="16.125" style="46" customWidth="1"/>
    <col min="4" max="4" width="23.125" style="47" customWidth="1"/>
    <col min="5" max="5" width="6.625" style="47" customWidth="1"/>
    <col min="6" max="6" width="11.5" style="48" customWidth="1"/>
    <col min="7" max="7" width="9.5" style="48" customWidth="1"/>
    <col min="8" max="8" width="15.125" style="48" customWidth="1"/>
    <col min="9" max="9" width="5.875" style="49" customWidth="1"/>
    <col min="10" max="10" width="11.25" style="49" customWidth="1"/>
    <col min="11" max="11" width="13.5" style="48" customWidth="1"/>
    <col min="12" max="12" width="7.875" style="50" customWidth="1"/>
    <col min="13" max="16364" width="9" style="51"/>
  </cols>
  <sheetData>
    <row r="1" ht="60" customHeight="1" spans="1:12">
      <c r="A1" s="52" t="s">
        <v>0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customFormat="1" ht="18" customHeight="1" spans="1:12">
      <c r="A2" s="54" t="s">
        <v>46</v>
      </c>
      <c r="B2" s="54"/>
      <c r="C2" s="54"/>
      <c r="D2" s="53"/>
      <c r="E2" s="53"/>
      <c r="F2" s="53"/>
      <c r="G2" s="53"/>
      <c r="H2" s="53"/>
      <c r="I2" s="53"/>
      <c r="J2" s="53"/>
      <c r="K2" s="61" t="s">
        <v>2</v>
      </c>
      <c r="L2" s="62"/>
    </row>
    <row r="3" s="45" customFormat="1" ht="30" customHeight="1" spans="1:12">
      <c r="A3" s="55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5" t="s">
        <v>12</v>
      </c>
      <c r="K3" s="55" t="s">
        <v>13</v>
      </c>
      <c r="L3" s="55" t="s">
        <v>14</v>
      </c>
    </row>
    <row r="4" spans="1:12">
      <c r="A4" s="5">
        <v>1</v>
      </c>
      <c r="B4" s="5">
        <v>60</v>
      </c>
      <c r="C4" s="6" t="s">
        <v>47</v>
      </c>
      <c r="D4" s="7" t="s">
        <v>48</v>
      </c>
      <c r="E4" s="6" t="s">
        <v>49</v>
      </c>
      <c r="F4" s="8">
        <v>5000</v>
      </c>
      <c r="G4" s="8">
        <v>2.6</v>
      </c>
      <c r="H4" s="8">
        <v>11504.42</v>
      </c>
      <c r="I4" s="63">
        <v>0.13</v>
      </c>
      <c r="J4" s="8">
        <v>1495.58</v>
      </c>
      <c r="K4" s="8">
        <v>13000</v>
      </c>
      <c r="L4" s="72" t="s">
        <v>50</v>
      </c>
    </row>
    <row r="5" spans="1:12">
      <c r="A5" s="5">
        <v>2</v>
      </c>
      <c r="B5" s="5">
        <v>67</v>
      </c>
      <c r="C5" s="13" t="s">
        <v>51</v>
      </c>
      <c r="D5" s="13" t="s">
        <v>28</v>
      </c>
      <c r="E5" s="6" t="s">
        <v>29</v>
      </c>
      <c r="F5" s="8">
        <v>20</v>
      </c>
      <c r="G5" s="8">
        <v>145</v>
      </c>
      <c r="H5" s="8">
        <v>2566.37</v>
      </c>
      <c r="I5" s="63">
        <v>0.13</v>
      </c>
      <c r="J5" s="8">
        <v>333.63</v>
      </c>
      <c r="K5" s="8">
        <v>2900</v>
      </c>
      <c r="L5" s="72" t="s">
        <v>50</v>
      </c>
    </row>
    <row r="6" spans="1:12">
      <c r="A6" s="5">
        <v>3</v>
      </c>
      <c r="B6" s="5">
        <v>70</v>
      </c>
      <c r="C6" s="7" t="s">
        <v>30</v>
      </c>
      <c r="D6" s="7" t="s">
        <v>31</v>
      </c>
      <c r="E6" s="6" t="s">
        <v>24</v>
      </c>
      <c r="F6" s="8">
        <v>10</v>
      </c>
      <c r="G6" s="8">
        <v>440</v>
      </c>
      <c r="H6" s="8">
        <v>3893.81</v>
      </c>
      <c r="I6" s="63">
        <v>0.13</v>
      </c>
      <c r="J6" s="8">
        <v>506.19</v>
      </c>
      <c r="K6" s="8">
        <v>4400</v>
      </c>
      <c r="L6" s="72" t="s">
        <v>50</v>
      </c>
    </row>
    <row r="7" spans="1:12">
      <c r="A7" s="5">
        <v>4</v>
      </c>
      <c r="B7" s="5">
        <v>81</v>
      </c>
      <c r="C7" s="7" t="s">
        <v>52</v>
      </c>
      <c r="D7" s="13" t="s">
        <v>28</v>
      </c>
      <c r="E7" s="6" t="s">
        <v>29</v>
      </c>
      <c r="F7" s="8">
        <v>40</v>
      </c>
      <c r="G7" s="8">
        <v>145</v>
      </c>
      <c r="H7" s="8">
        <v>5132.74</v>
      </c>
      <c r="I7" s="63">
        <v>0.13</v>
      </c>
      <c r="J7" s="8">
        <v>667.26</v>
      </c>
      <c r="K7" s="8">
        <v>5800</v>
      </c>
      <c r="L7" s="72" t="s">
        <v>50</v>
      </c>
    </row>
    <row r="8" spans="1:12">
      <c r="A8" s="5">
        <v>5</v>
      </c>
      <c r="B8" s="5">
        <v>97</v>
      </c>
      <c r="C8" s="71" t="s">
        <v>53</v>
      </c>
      <c r="D8" s="14" t="s">
        <v>54</v>
      </c>
      <c r="E8" s="6" t="s">
        <v>24</v>
      </c>
      <c r="F8" s="56">
        <v>200</v>
      </c>
      <c r="G8" s="56">
        <v>146</v>
      </c>
      <c r="H8" s="8">
        <v>25840.71</v>
      </c>
      <c r="I8" s="63">
        <v>0.13</v>
      </c>
      <c r="J8" s="8">
        <v>3359.29</v>
      </c>
      <c r="K8" s="8">
        <v>29200</v>
      </c>
      <c r="L8" s="72" t="s">
        <v>50</v>
      </c>
    </row>
    <row r="9" spans="1:12">
      <c r="A9" s="5">
        <v>6</v>
      </c>
      <c r="B9" s="5">
        <v>98</v>
      </c>
      <c r="C9" s="71" t="s">
        <v>55</v>
      </c>
      <c r="D9" s="14" t="s">
        <v>56</v>
      </c>
      <c r="E9" s="6" t="s">
        <v>24</v>
      </c>
      <c r="F9" s="56">
        <v>100</v>
      </c>
      <c r="G9" s="56">
        <v>146</v>
      </c>
      <c r="H9" s="8">
        <v>12920.35</v>
      </c>
      <c r="I9" s="63">
        <v>0.13</v>
      </c>
      <c r="J9" s="8">
        <v>1679.65</v>
      </c>
      <c r="K9" s="8">
        <v>14600</v>
      </c>
      <c r="L9" s="72" t="s">
        <v>50</v>
      </c>
    </row>
    <row r="10" spans="1:12">
      <c r="A10" s="5">
        <v>7</v>
      </c>
      <c r="B10" s="5">
        <v>99</v>
      </c>
      <c r="C10" s="7" t="s">
        <v>57</v>
      </c>
      <c r="D10" s="14" t="s">
        <v>58</v>
      </c>
      <c r="E10" s="6" t="s">
        <v>24</v>
      </c>
      <c r="F10" s="56">
        <v>100</v>
      </c>
      <c r="G10" s="56">
        <v>146</v>
      </c>
      <c r="H10" s="8">
        <v>12920.35</v>
      </c>
      <c r="I10" s="63">
        <v>0.13</v>
      </c>
      <c r="J10" s="8">
        <v>1679.65</v>
      </c>
      <c r="K10" s="8">
        <v>14600</v>
      </c>
      <c r="L10" s="72" t="s">
        <v>50</v>
      </c>
    </row>
    <row r="11" spans="1:12">
      <c r="A11" s="5">
        <v>8</v>
      </c>
      <c r="B11" s="5">
        <v>56</v>
      </c>
      <c r="C11" s="7" t="s">
        <v>27</v>
      </c>
      <c r="D11" s="13" t="s">
        <v>28</v>
      </c>
      <c r="E11" s="6" t="s">
        <v>29</v>
      </c>
      <c r="F11" s="8">
        <v>50</v>
      </c>
      <c r="G11" s="8">
        <v>145</v>
      </c>
      <c r="H11" s="8">
        <v>6415.93</v>
      </c>
      <c r="I11" s="63">
        <v>0.13</v>
      </c>
      <c r="J11" s="8">
        <v>834.07</v>
      </c>
      <c r="K11" s="8">
        <v>7250</v>
      </c>
      <c r="L11" s="72" t="s">
        <v>50</v>
      </c>
    </row>
    <row r="12" spans="1:12">
      <c r="A12" s="5">
        <v>9</v>
      </c>
      <c r="B12" s="5">
        <v>6</v>
      </c>
      <c r="C12" s="5" t="s">
        <v>59</v>
      </c>
      <c r="D12" s="5" t="s">
        <v>60</v>
      </c>
      <c r="E12" s="5" t="s">
        <v>45</v>
      </c>
      <c r="F12" s="8">
        <v>4</v>
      </c>
      <c r="G12" s="8">
        <v>500</v>
      </c>
      <c r="H12" s="8">
        <v>1769.91</v>
      </c>
      <c r="I12" s="63">
        <v>0.13</v>
      </c>
      <c r="J12" s="64">
        <v>230.09</v>
      </c>
      <c r="K12" s="8">
        <v>2000</v>
      </c>
      <c r="L12" s="72" t="s">
        <v>40</v>
      </c>
    </row>
    <row r="13" spans="1:12">
      <c r="A13" s="5"/>
      <c r="B13" s="5"/>
      <c r="C13" s="5"/>
      <c r="D13" s="5"/>
      <c r="E13" s="5"/>
      <c r="F13" s="8"/>
      <c r="G13" s="8"/>
      <c r="H13" s="8"/>
      <c r="I13" s="66"/>
      <c r="J13" s="64"/>
      <c r="K13" s="8"/>
      <c r="L13" s="65"/>
    </row>
    <row r="14" spans="1:12">
      <c r="A14" s="5"/>
      <c r="B14" s="5"/>
      <c r="C14" s="5"/>
      <c r="D14" s="5"/>
      <c r="E14" s="5"/>
      <c r="F14" s="8"/>
      <c r="G14" s="8"/>
      <c r="H14" s="8"/>
      <c r="I14" s="66"/>
      <c r="J14" s="64"/>
      <c r="K14" s="8"/>
      <c r="L14" s="65"/>
    </row>
    <row r="15" spans="1:12">
      <c r="A15" s="5"/>
      <c r="B15" s="5"/>
      <c r="C15" s="5"/>
      <c r="D15" s="5"/>
      <c r="E15" s="5"/>
      <c r="F15" s="8"/>
      <c r="G15" s="8"/>
      <c r="H15" s="8"/>
      <c r="I15" s="66"/>
      <c r="J15" s="64"/>
      <c r="K15" s="8"/>
      <c r="L15" s="65"/>
    </row>
    <row r="16" spans="1:12">
      <c r="A16" s="44" t="s">
        <v>15</v>
      </c>
      <c r="B16" s="44"/>
      <c r="C16" s="44"/>
      <c r="D16" s="44"/>
      <c r="E16" s="44"/>
      <c r="F16" s="56"/>
      <c r="G16" s="56"/>
      <c r="H16" s="56">
        <v>82964.59</v>
      </c>
      <c r="I16" s="66"/>
      <c r="J16" s="64">
        <v>10785.41</v>
      </c>
      <c r="K16" s="56">
        <v>93750</v>
      </c>
      <c r="L16" s="65"/>
    </row>
    <row r="17" ht="55" customHeight="1" spans="1:12">
      <c r="A17" s="58" t="s">
        <v>16</v>
      </c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ht="19" customHeight="1" spans="1:12">
      <c r="A19" s="60" t="s">
        <v>17</v>
      </c>
      <c r="B19" s="60"/>
      <c r="C19" s="60"/>
      <c r="D19" s="60"/>
      <c r="E19" s="60"/>
      <c r="H19" s="49"/>
      <c r="I19" s="67"/>
      <c r="J19" s="67"/>
      <c r="K19" s="67"/>
      <c r="L19" s="68"/>
    </row>
    <row r="21" spans="7:12">
      <c r="G21" s="48" t="s">
        <v>19</v>
      </c>
      <c r="I21" s="69"/>
      <c r="J21" s="69"/>
      <c r="K21" s="69"/>
      <c r="L21" s="70"/>
    </row>
  </sheetData>
  <mergeCells count="6">
    <mergeCell ref="A1:L1"/>
    <mergeCell ref="A2:C2"/>
    <mergeCell ref="A17:L17"/>
    <mergeCell ref="A19:E19"/>
    <mergeCell ref="I19:L19"/>
    <mergeCell ref="I21:L21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D15" sqref="D15"/>
    </sheetView>
  </sheetViews>
  <sheetFormatPr defaultColWidth="9" defaultRowHeight="14.25"/>
  <cols>
    <col min="1" max="1" width="5.75" style="46" customWidth="1"/>
    <col min="2" max="2" width="7" style="46" customWidth="1"/>
    <col min="3" max="3" width="16.125" style="46" customWidth="1"/>
    <col min="4" max="4" width="23.125" style="47" customWidth="1"/>
    <col min="5" max="5" width="6.625" style="47" customWidth="1"/>
    <col min="6" max="6" width="11.5" style="48" customWidth="1"/>
    <col min="7" max="7" width="9.5" style="48" customWidth="1"/>
    <col min="8" max="8" width="15.125" style="48" customWidth="1"/>
    <col min="9" max="9" width="5.875" style="49" customWidth="1"/>
    <col min="10" max="10" width="11.25" style="49" customWidth="1"/>
    <col min="11" max="11" width="13.5" style="48" customWidth="1"/>
    <col min="12" max="12" width="6.875" style="50" customWidth="1"/>
    <col min="13" max="16364" width="9" style="51"/>
  </cols>
  <sheetData>
    <row r="1" ht="60" customHeight="1" spans="1:12">
      <c r="A1" s="52" t="s">
        <v>0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customFormat="1" ht="18" customHeight="1" spans="1:12">
      <c r="A2" s="54" t="s">
        <v>61</v>
      </c>
      <c r="B2" s="54"/>
      <c r="C2" s="54"/>
      <c r="D2" s="53"/>
      <c r="E2" s="53"/>
      <c r="F2" s="53"/>
      <c r="G2" s="53"/>
      <c r="H2" s="53"/>
      <c r="I2" s="53"/>
      <c r="J2" s="53"/>
      <c r="K2" s="61" t="s">
        <v>2</v>
      </c>
      <c r="L2" s="62"/>
    </row>
    <row r="3" s="45" customFormat="1" ht="30" customHeight="1" spans="1:12">
      <c r="A3" s="55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5" t="s">
        <v>12</v>
      </c>
      <c r="K3" s="55" t="s">
        <v>13</v>
      </c>
      <c r="L3" s="55" t="s">
        <v>14</v>
      </c>
    </row>
    <row r="4" spans="1:12">
      <c r="A4" s="5">
        <v>1</v>
      </c>
      <c r="B4" s="5">
        <v>58</v>
      </c>
      <c r="C4" s="6" t="s">
        <v>62</v>
      </c>
      <c r="D4" s="7" t="s">
        <v>63</v>
      </c>
      <c r="E4" s="6" t="s">
        <v>64</v>
      </c>
      <c r="F4" s="8">
        <v>20</v>
      </c>
      <c r="G4" s="8">
        <v>270</v>
      </c>
      <c r="H4" s="8">
        <v>4778.76</v>
      </c>
      <c r="I4" s="63">
        <v>0.13</v>
      </c>
      <c r="J4" s="8">
        <v>621.24</v>
      </c>
      <c r="K4" s="8">
        <v>5400</v>
      </c>
      <c r="L4" s="65"/>
    </row>
    <row r="5" spans="1:12">
      <c r="A5" s="5">
        <v>2</v>
      </c>
      <c r="B5" s="5">
        <v>60</v>
      </c>
      <c r="C5" s="6" t="s">
        <v>47</v>
      </c>
      <c r="D5" s="7" t="s">
        <v>48</v>
      </c>
      <c r="E5" s="6" t="s">
        <v>49</v>
      </c>
      <c r="F5" s="8">
        <v>5000</v>
      </c>
      <c r="G5" s="8">
        <v>2.6</v>
      </c>
      <c r="H5" s="8">
        <v>11504.42</v>
      </c>
      <c r="I5" s="63">
        <v>0.13</v>
      </c>
      <c r="J5" s="8">
        <v>1495.58</v>
      </c>
      <c r="K5" s="8">
        <v>13000</v>
      </c>
      <c r="L5" s="65"/>
    </row>
    <row r="6" spans="1:12">
      <c r="A6" s="5">
        <v>3</v>
      </c>
      <c r="B6" s="5">
        <v>63</v>
      </c>
      <c r="C6" s="7" t="s">
        <v>65</v>
      </c>
      <c r="D6" s="7" t="s">
        <v>66</v>
      </c>
      <c r="E6" s="6" t="s">
        <v>24</v>
      </c>
      <c r="F6" s="8">
        <v>20</v>
      </c>
      <c r="G6" s="8">
        <v>210</v>
      </c>
      <c r="H6" s="8">
        <v>3716.81</v>
      </c>
      <c r="I6" s="63">
        <v>0.13</v>
      </c>
      <c r="J6" s="8">
        <v>483.19</v>
      </c>
      <c r="K6" s="8">
        <v>4200</v>
      </c>
      <c r="L6" s="65"/>
    </row>
    <row r="7" spans="1:12">
      <c r="A7" s="5">
        <v>4</v>
      </c>
      <c r="B7" s="5">
        <v>64</v>
      </c>
      <c r="C7" s="7" t="s">
        <v>67</v>
      </c>
      <c r="D7" s="7" t="s">
        <v>68</v>
      </c>
      <c r="E7" s="6" t="s">
        <v>64</v>
      </c>
      <c r="F7" s="8">
        <v>30</v>
      </c>
      <c r="G7" s="8">
        <v>400</v>
      </c>
      <c r="H7" s="8">
        <v>10619.47</v>
      </c>
      <c r="I7" s="63">
        <v>0.13</v>
      </c>
      <c r="J7" s="8">
        <v>1380.53</v>
      </c>
      <c r="K7" s="8">
        <v>12000</v>
      </c>
      <c r="L7" s="65"/>
    </row>
    <row r="8" spans="1:12">
      <c r="A8" s="5">
        <v>5</v>
      </c>
      <c r="B8" s="5">
        <v>65</v>
      </c>
      <c r="C8" s="7" t="s">
        <v>69</v>
      </c>
      <c r="D8" s="11" t="s">
        <v>70</v>
      </c>
      <c r="E8" s="6" t="s">
        <v>24</v>
      </c>
      <c r="F8" s="8">
        <v>6</v>
      </c>
      <c r="G8" s="8">
        <v>330</v>
      </c>
      <c r="H8" s="8">
        <v>1752.21</v>
      </c>
      <c r="I8" s="63">
        <v>0.13</v>
      </c>
      <c r="J8" s="8">
        <v>227.79</v>
      </c>
      <c r="K8" s="8">
        <v>1980</v>
      </c>
      <c r="L8" s="65"/>
    </row>
    <row r="9" spans="1:12">
      <c r="A9" s="5">
        <v>6</v>
      </c>
      <c r="B9" s="5">
        <v>69</v>
      </c>
      <c r="C9" s="6" t="s">
        <v>71</v>
      </c>
      <c r="D9" s="7" t="s">
        <v>72</v>
      </c>
      <c r="E9" s="6" t="s">
        <v>24</v>
      </c>
      <c r="F9" s="8">
        <v>15</v>
      </c>
      <c r="G9" s="8">
        <v>406</v>
      </c>
      <c r="H9" s="8">
        <v>5389.38</v>
      </c>
      <c r="I9" s="63">
        <v>0.13</v>
      </c>
      <c r="J9" s="8">
        <v>700.62</v>
      </c>
      <c r="K9" s="8">
        <v>6090</v>
      </c>
      <c r="L9" s="65"/>
    </row>
    <row r="10" spans="1:12">
      <c r="A10" s="5">
        <v>7</v>
      </c>
      <c r="B10" s="5">
        <v>96</v>
      </c>
      <c r="C10" s="6" t="s">
        <v>73</v>
      </c>
      <c r="D10" s="12" t="s">
        <v>74</v>
      </c>
      <c r="E10" s="6" t="s">
        <v>29</v>
      </c>
      <c r="F10" s="8">
        <v>20</v>
      </c>
      <c r="G10" s="8">
        <v>70</v>
      </c>
      <c r="H10" s="8">
        <v>1238.94</v>
      </c>
      <c r="I10" s="63">
        <v>0.13</v>
      </c>
      <c r="J10" s="8">
        <v>161.06</v>
      </c>
      <c r="K10" s="8">
        <v>1400</v>
      </c>
      <c r="L10" s="65"/>
    </row>
    <row r="11" spans="1:12">
      <c r="A11" s="5">
        <v>8</v>
      </c>
      <c r="B11" s="5">
        <v>102</v>
      </c>
      <c r="C11" s="6" t="s">
        <v>75</v>
      </c>
      <c r="D11" s="7" t="s">
        <v>76</v>
      </c>
      <c r="E11" s="6" t="s">
        <v>29</v>
      </c>
      <c r="F11" s="8">
        <v>50</v>
      </c>
      <c r="G11" s="8">
        <v>116</v>
      </c>
      <c r="H11" s="8">
        <v>5132.74</v>
      </c>
      <c r="I11" s="63">
        <v>0.13</v>
      </c>
      <c r="J11" s="8">
        <v>667.26</v>
      </c>
      <c r="K11" s="8">
        <v>5800</v>
      </c>
      <c r="L11" s="65"/>
    </row>
    <row r="12" spans="1:12">
      <c r="A12" s="5"/>
      <c r="B12" s="5"/>
      <c r="C12" s="5"/>
      <c r="D12" s="5"/>
      <c r="E12" s="5"/>
      <c r="F12" s="8"/>
      <c r="G12" s="8"/>
      <c r="H12" s="8"/>
      <c r="I12" s="66"/>
      <c r="J12" s="66"/>
      <c r="K12" s="8"/>
      <c r="L12" s="65"/>
    </row>
    <row r="13" spans="1:12">
      <c r="A13" s="5"/>
      <c r="B13" s="5"/>
      <c r="C13" s="5"/>
      <c r="D13" s="5"/>
      <c r="E13" s="5"/>
      <c r="F13" s="8"/>
      <c r="G13" s="8"/>
      <c r="H13" s="8"/>
      <c r="I13" s="66"/>
      <c r="J13" s="66"/>
      <c r="K13" s="8"/>
      <c r="L13" s="65"/>
    </row>
    <row r="14" spans="1:12">
      <c r="A14" s="5"/>
      <c r="B14" s="5"/>
      <c r="C14" s="5"/>
      <c r="D14" s="5"/>
      <c r="E14" s="5"/>
      <c r="F14" s="8"/>
      <c r="G14" s="8"/>
      <c r="H14" s="8"/>
      <c r="I14" s="66"/>
      <c r="J14" s="66"/>
      <c r="K14" s="8"/>
      <c r="L14" s="65"/>
    </row>
    <row r="15" spans="1:12">
      <c r="A15" s="5"/>
      <c r="B15" s="5"/>
      <c r="C15" s="5"/>
      <c r="D15" s="5"/>
      <c r="E15" s="5"/>
      <c r="F15" s="8"/>
      <c r="G15" s="8"/>
      <c r="H15" s="8"/>
      <c r="I15" s="66"/>
      <c r="J15" s="63"/>
      <c r="K15" s="8"/>
      <c r="L15" s="65"/>
    </row>
    <row r="16" spans="1:12">
      <c r="A16" s="5"/>
      <c r="B16" s="5"/>
      <c r="C16" s="5"/>
      <c r="D16" s="5"/>
      <c r="E16" s="5"/>
      <c r="F16" s="8"/>
      <c r="G16" s="8"/>
      <c r="H16" s="8"/>
      <c r="I16" s="66"/>
      <c r="J16" s="66"/>
      <c r="K16" s="8"/>
      <c r="L16" s="65"/>
    </row>
    <row r="17" spans="1:12">
      <c r="A17" s="5"/>
      <c r="B17" s="5"/>
      <c r="C17" s="5"/>
      <c r="D17" s="5"/>
      <c r="E17" s="5"/>
      <c r="F17" s="8"/>
      <c r="G17" s="8"/>
      <c r="H17" s="8"/>
      <c r="I17" s="66"/>
      <c r="J17" s="66"/>
      <c r="K17" s="8"/>
      <c r="L17" s="65"/>
    </row>
    <row r="18" spans="1:12">
      <c r="A18" s="5"/>
      <c r="B18" s="5"/>
      <c r="C18" s="5"/>
      <c r="D18" s="5"/>
      <c r="E18" s="5"/>
      <c r="F18" s="8"/>
      <c r="G18" s="8"/>
      <c r="H18" s="8"/>
      <c r="I18" s="66"/>
      <c r="J18" s="66"/>
      <c r="K18" s="8"/>
      <c r="L18" s="65"/>
    </row>
    <row r="19" spans="1:12">
      <c r="A19" s="5"/>
      <c r="B19" s="5"/>
      <c r="C19" s="5"/>
      <c r="D19" s="5"/>
      <c r="E19" s="5"/>
      <c r="F19" s="8"/>
      <c r="G19" s="8"/>
      <c r="H19" s="8"/>
      <c r="I19" s="66"/>
      <c r="J19" s="66"/>
      <c r="K19" s="8"/>
      <c r="L19" s="65"/>
    </row>
    <row r="20" spans="1:12">
      <c r="A20" s="44" t="s">
        <v>15</v>
      </c>
      <c r="B20" s="44"/>
      <c r="C20" s="44"/>
      <c r="D20" s="44"/>
      <c r="E20" s="44"/>
      <c r="F20" s="56"/>
      <c r="G20" s="56"/>
      <c r="H20" s="56">
        <v>44132.73</v>
      </c>
      <c r="I20" s="66"/>
      <c r="J20" s="64">
        <v>5737.27</v>
      </c>
      <c r="K20" s="56">
        <v>49870</v>
      </c>
      <c r="L20" s="65"/>
    </row>
    <row r="21" ht="55" customHeight="1" spans="1:12">
      <c r="A21" s="58" t="s">
        <v>16</v>
      </c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ht="19" customHeight="1" spans="1:12">
      <c r="A23" s="60" t="s">
        <v>17</v>
      </c>
      <c r="B23" s="60"/>
      <c r="C23" s="60"/>
      <c r="D23" s="60"/>
      <c r="E23" s="60"/>
      <c r="H23" s="49"/>
      <c r="I23" s="67" t="s">
        <v>18</v>
      </c>
      <c r="J23" s="67"/>
      <c r="K23" s="67"/>
      <c r="L23" s="68"/>
    </row>
    <row r="25" spans="7:12">
      <c r="G25" s="48" t="s">
        <v>19</v>
      </c>
      <c r="I25" s="69" t="s">
        <v>20</v>
      </c>
      <c r="J25" s="69"/>
      <c r="K25" s="69"/>
      <c r="L25" s="70"/>
    </row>
  </sheetData>
  <mergeCells count="6">
    <mergeCell ref="A1:L1"/>
    <mergeCell ref="A2:C2"/>
    <mergeCell ref="A21:L21"/>
    <mergeCell ref="A23:E23"/>
    <mergeCell ref="I23:L23"/>
    <mergeCell ref="I25:L25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opLeftCell="A14" workbookViewId="0">
      <selection activeCell="D23" sqref="D23"/>
    </sheetView>
  </sheetViews>
  <sheetFormatPr defaultColWidth="9" defaultRowHeight="14.25"/>
  <cols>
    <col min="1" max="1" width="6.25" style="46" customWidth="1"/>
    <col min="2" max="2" width="9.125" style="46" customWidth="1"/>
    <col min="3" max="3" width="16.125" style="46" customWidth="1"/>
    <col min="4" max="4" width="23.125" style="47" customWidth="1"/>
    <col min="5" max="5" width="6.625" style="47" customWidth="1"/>
    <col min="6" max="6" width="12.125" style="48" customWidth="1"/>
    <col min="7" max="7" width="9.5" style="48" customWidth="1"/>
    <col min="8" max="8" width="15.125" style="48" customWidth="1"/>
    <col min="9" max="9" width="5.875" style="49" customWidth="1"/>
    <col min="10" max="10" width="11.25" style="49" customWidth="1"/>
    <col min="11" max="11" width="13.5" style="48" customWidth="1"/>
    <col min="12" max="12" width="6.875" style="50" customWidth="1"/>
    <col min="13" max="16364" width="9" style="51"/>
  </cols>
  <sheetData>
    <row r="1" ht="60" customHeight="1" spans="1:12">
      <c r="A1" s="52" t="s">
        <v>0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customFormat="1" ht="18" customHeight="1" spans="1:12">
      <c r="A2" s="54" t="s">
        <v>77</v>
      </c>
      <c r="B2" s="54"/>
      <c r="C2" s="54"/>
      <c r="D2" s="53"/>
      <c r="E2" s="53"/>
      <c r="F2" s="53"/>
      <c r="G2" s="53"/>
      <c r="H2" s="53"/>
      <c r="I2" s="53"/>
      <c r="J2" s="53"/>
      <c r="K2" s="61" t="s">
        <v>2</v>
      </c>
      <c r="L2" s="62"/>
    </row>
    <row r="3" s="45" customFormat="1" ht="30" customHeight="1" spans="1:12">
      <c r="A3" s="55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5" t="s">
        <v>12</v>
      </c>
      <c r="K3" s="55" t="s">
        <v>13</v>
      </c>
      <c r="L3" s="55" t="s">
        <v>14</v>
      </c>
    </row>
    <row r="4" spans="1:12">
      <c r="A4" s="44"/>
      <c r="B4" s="5">
        <v>59</v>
      </c>
      <c r="C4" s="7" t="s">
        <v>78</v>
      </c>
      <c r="D4" s="7" t="s">
        <v>79</v>
      </c>
      <c r="E4" s="5" t="s">
        <v>49</v>
      </c>
      <c r="F4" s="8">
        <v>50</v>
      </c>
      <c r="G4" s="8">
        <v>9.7</v>
      </c>
      <c r="H4" s="56">
        <v>429.2</v>
      </c>
      <c r="I4" s="63">
        <v>0.13</v>
      </c>
      <c r="J4" s="64">
        <v>55.8</v>
      </c>
      <c r="K4" s="56">
        <v>485</v>
      </c>
      <c r="L4" s="65"/>
    </row>
    <row r="5" spans="1:12">
      <c r="A5" s="44"/>
      <c r="B5" s="5">
        <v>60</v>
      </c>
      <c r="C5" s="5" t="s">
        <v>47</v>
      </c>
      <c r="D5" s="7" t="s">
        <v>80</v>
      </c>
      <c r="E5" s="5" t="s">
        <v>49</v>
      </c>
      <c r="F5" s="56">
        <v>5000</v>
      </c>
      <c r="G5" s="56">
        <v>2.6</v>
      </c>
      <c r="H5" s="56">
        <v>11504.42</v>
      </c>
      <c r="I5" s="63">
        <v>0.13</v>
      </c>
      <c r="J5" s="64">
        <v>1495.58</v>
      </c>
      <c r="K5" s="56">
        <v>13000</v>
      </c>
      <c r="L5" s="65"/>
    </row>
    <row r="6" spans="1:12">
      <c r="A6" s="44"/>
      <c r="B6" s="5">
        <v>61</v>
      </c>
      <c r="C6" s="7" t="s">
        <v>81</v>
      </c>
      <c r="D6" s="7" t="s">
        <v>82</v>
      </c>
      <c r="E6" s="5" t="s">
        <v>83</v>
      </c>
      <c r="F6" s="8">
        <v>5</v>
      </c>
      <c r="G6" s="8">
        <v>10</v>
      </c>
      <c r="H6" s="56">
        <v>44.25</v>
      </c>
      <c r="I6" s="63">
        <v>0.13</v>
      </c>
      <c r="J6" s="64">
        <v>5.75</v>
      </c>
      <c r="K6" s="56">
        <v>50</v>
      </c>
      <c r="L6" s="65"/>
    </row>
    <row r="7" spans="1:12">
      <c r="A7" s="44"/>
      <c r="B7" s="5">
        <v>62</v>
      </c>
      <c r="C7" s="7" t="s">
        <v>84</v>
      </c>
      <c r="D7" s="7" t="s">
        <v>85</v>
      </c>
      <c r="E7" s="5" t="s">
        <v>64</v>
      </c>
      <c r="F7" s="8">
        <v>50</v>
      </c>
      <c r="G7" s="8">
        <v>195</v>
      </c>
      <c r="H7" s="8">
        <v>8628.32</v>
      </c>
      <c r="I7" s="63">
        <v>0.13</v>
      </c>
      <c r="J7" s="8">
        <v>1121.68</v>
      </c>
      <c r="K7" s="8">
        <v>9750</v>
      </c>
      <c r="L7" s="65"/>
    </row>
    <row r="8" spans="1:12">
      <c r="A8" s="44"/>
      <c r="B8" s="5">
        <v>66</v>
      </c>
      <c r="C8" s="7" t="s">
        <v>86</v>
      </c>
      <c r="D8" s="7" t="s">
        <v>87</v>
      </c>
      <c r="E8" s="5" t="s">
        <v>29</v>
      </c>
      <c r="F8" s="8">
        <v>2</v>
      </c>
      <c r="G8" s="8">
        <v>670</v>
      </c>
      <c r="H8" s="8">
        <v>1185.84</v>
      </c>
      <c r="I8" s="63">
        <v>0.13</v>
      </c>
      <c r="J8" s="8">
        <v>154.16</v>
      </c>
      <c r="K8" s="8">
        <v>1340</v>
      </c>
      <c r="L8" s="65"/>
    </row>
    <row r="9" spans="1:12">
      <c r="A9" s="44"/>
      <c r="B9" s="5">
        <v>68</v>
      </c>
      <c r="C9" s="7" t="s">
        <v>88</v>
      </c>
      <c r="D9" s="5" t="s">
        <v>89</v>
      </c>
      <c r="E9" s="5" t="s">
        <v>29</v>
      </c>
      <c r="F9" s="8">
        <v>20</v>
      </c>
      <c r="G9" s="8">
        <v>15</v>
      </c>
      <c r="H9" s="8">
        <v>265.49</v>
      </c>
      <c r="I9" s="63">
        <v>0.13</v>
      </c>
      <c r="J9" s="8">
        <v>34.51</v>
      </c>
      <c r="K9" s="8">
        <v>300</v>
      </c>
      <c r="L9" s="65"/>
    </row>
    <row r="10" spans="1:12">
      <c r="A10" s="44"/>
      <c r="B10" s="5">
        <v>71</v>
      </c>
      <c r="C10" s="57" t="s">
        <v>90</v>
      </c>
      <c r="D10" s="5" t="s">
        <v>91</v>
      </c>
      <c r="E10" s="5" t="s">
        <v>29</v>
      </c>
      <c r="F10" s="8">
        <v>60</v>
      </c>
      <c r="G10" s="8">
        <v>13</v>
      </c>
      <c r="H10" s="8">
        <v>690.27</v>
      </c>
      <c r="I10" s="63">
        <v>0.13</v>
      </c>
      <c r="J10" s="8">
        <v>89.73</v>
      </c>
      <c r="K10" s="8">
        <v>780</v>
      </c>
      <c r="L10" s="65"/>
    </row>
    <row r="11" spans="1:12">
      <c r="A11" s="44"/>
      <c r="B11" s="5">
        <v>72</v>
      </c>
      <c r="C11" s="7" t="s">
        <v>92</v>
      </c>
      <c r="D11" s="26" t="s">
        <v>93</v>
      </c>
      <c r="E11" s="5" t="s">
        <v>29</v>
      </c>
      <c r="F11" s="8">
        <v>60</v>
      </c>
      <c r="G11" s="8">
        <v>70</v>
      </c>
      <c r="H11" s="8">
        <v>3716.81</v>
      </c>
      <c r="I11" s="63">
        <v>0.13</v>
      </c>
      <c r="J11" s="8">
        <v>483.19</v>
      </c>
      <c r="K11" s="8">
        <v>4200</v>
      </c>
      <c r="L11" s="65"/>
    </row>
    <row r="12" spans="1:12">
      <c r="A12" s="44"/>
      <c r="B12" s="5">
        <v>73</v>
      </c>
      <c r="C12" s="7" t="s">
        <v>94</v>
      </c>
      <c r="D12" s="7" t="s">
        <v>95</v>
      </c>
      <c r="E12" s="5" t="s">
        <v>83</v>
      </c>
      <c r="F12" s="8">
        <v>20</v>
      </c>
      <c r="G12" s="8">
        <v>70</v>
      </c>
      <c r="H12" s="8">
        <v>1238.94</v>
      </c>
      <c r="I12" s="63">
        <v>0.13</v>
      </c>
      <c r="J12" s="8">
        <v>161.06</v>
      </c>
      <c r="K12" s="8">
        <v>1400</v>
      </c>
      <c r="L12" s="65"/>
    </row>
    <row r="13" spans="1:12">
      <c r="A13" s="44"/>
      <c r="B13" s="5">
        <v>74</v>
      </c>
      <c r="C13" s="13" t="s">
        <v>96</v>
      </c>
      <c r="D13" s="13" t="s">
        <v>97</v>
      </c>
      <c r="E13" s="5" t="s">
        <v>29</v>
      </c>
      <c r="F13" s="8">
        <v>20</v>
      </c>
      <c r="G13" s="8">
        <v>18</v>
      </c>
      <c r="H13" s="8">
        <v>318.58</v>
      </c>
      <c r="I13" s="63">
        <v>0.13</v>
      </c>
      <c r="J13" s="8">
        <v>41.42</v>
      </c>
      <c r="K13" s="8">
        <v>360</v>
      </c>
      <c r="L13" s="65"/>
    </row>
    <row r="14" spans="1:12">
      <c r="A14" s="44"/>
      <c r="B14" s="5">
        <v>77</v>
      </c>
      <c r="C14" s="7" t="s">
        <v>98</v>
      </c>
      <c r="D14" s="14" t="s">
        <v>99</v>
      </c>
      <c r="E14" s="5" t="s">
        <v>29</v>
      </c>
      <c r="F14" s="8">
        <v>10</v>
      </c>
      <c r="G14" s="8">
        <v>12</v>
      </c>
      <c r="H14" s="8">
        <v>106.19</v>
      </c>
      <c r="I14" s="63">
        <v>0.13</v>
      </c>
      <c r="J14" s="8">
        <v>13.81</v>
      </c>
      <c r="K14" s="8">
        <v>120</v>
      </c>
      <c r="L14" s="65"/>
    </row>
    <row r="15" spans="1:12">
      <c r="A15" s="44"/>
      <c r="B15" s="5">
        <v>78</v>
      </c>
      <c r="C15" s="7" t="s">
        <v>100</v>
      </c>
      <c r="D15" s="7" t="s">
        <v>101</v>
      </c>
      <c r="E15" s="5" t="s">
        <v>83</v>
      </c>
      <c r="F15" s="8">
        <v>10</v>
      </c>
      <c r="G15" s="8">
        <v>28</v>
      </c>
      <c r="H15" s="8">
        <v>247.79</v>
      </c>
      <c r="I15" s="63">
        <v>0.13</v>
      </c>
      <c r="J15" s="8">
        <v>32.21</v>
      </c>
      <c r="K15" s="8">
        <v>280</v>
      </c>
      <c r="L15" s="65"/>
    </row>
    <row r="16" spans="1:12">
      <c r="A16" s="44"/>
      <c r="B16" s="5">
        <v>79</v>
      </c>
      <c r="C16" s="7" t="s">
        <v>102</v>
      </c>
      <c r="D16" s="7" t="s">
        <v>103</v>
      </c>
      <c r="E16" s="5" t="s">
        <v>45</v>
      </c>
      <c r="F16" s="8">
        <v>2</v>
      </c>
      <c r="G16" s="8">
        <v>260</v>
      </c>
      <c r="H16" s="8">
        <v>460.18</v>
      </c>
      <c r="I16" s="63">
        <v>0.13</v>
      </c>
      <c r="J16" s="8">
        <v>59.82</v>
      </c>
      <c r="K16" s="8">
        <v>520</v>
      </c>
      <c r="L16" s="65"/>
    </row>
    <row r="17" spans="1:12">
      <c r="A17" s="44"/>
      <c r="B17" s="5">
        <v>80</v>
      </c>
      <c r="C17" s="7" t="s">
        <v>104</v>
      </c>
      <c r="D17" s="12" t="s">
        <v>105</v>
      </c>
      <c r="E17" s="5" t="s">
        <v>24</v>
      </c>
      <c r="F17" s="8">
        <v>6</v>
      </c>
      <c r="G17" s="8">
        <v>220</v>
      </c>
      <c r="H17" s="8">
        <v>1168.14</v>
      </c>
      <c r="I17" s="63">
        <v>0.13</v>
      </c>
      <c r="J17" s="8">
        <v>151.86</v>
      </c>
      <c r="K17" s="8">
        <v>1320</v>
      </c>
      <c r="L17" s="65"/>
    </row>
    <row r="18" spans="1:12">
      <c r="A18" s="44"/>
      <c r="B18" s="5">
        <v>82</v>
      </c>
      <c r="C18" s="7" t="s">
        <v>106</v>
      </c>
      <c r="D18" s="13" t="s">
        <v>107</v>
      </c>
      <c r="E18" s="5" t="s">
        <v>108</v>
      </c>
      <c r="F18" s="8">
        <v>10</v>
      </c>
      <c r="G18" s="8">
        <v>14</v>
      </c>
      <c r="H18" s="8">
        <v>123.89</v>
      </c>
      <c r="I18" s="63">
        <v>0.13</v>
      </c>
      <c r="J18" s="8">
        <v>16.11</v>
      </c>
      <c r="K18" s="8">
        <v>140</v>
      </c>
      <c r="L18" s="65"/>
    </row>
    <row r="19" spans="1:12">
      <c r="A19" s="44"/>
      <c r="B19" s="5">
        <v>83</v>
      </c>
      <c r="C19" s="29" t="s">
        <v>109</v>
      </c>
      <c r="D19" s="12" t="s">
        <v>110</v>
      </c>
      <c r="E19" s="5" t="s">
        <v>29</v>
      </c>
      <c r="F19" s="8">
        <v>10</v>
      </c>
      <c r="G19" s="8">
        <v>9.7</v>
      </c>
      <c r="H19" s="8">
        <v>85.84</v>
      </c>
      <c r="I19" s="63">
        <v>0.13</v>
      </c>
      <c r="J19" s="8">
        <v>11.16</v>
      </c>
      <c r="K19" s="8">
        <v>97</v>
      </c>
      <c r="L19" s="65"/>
    </row>
    <row r="20" spans="1:12">
      <c r="A20" s="44"/>
      <c r="B20" s="5">
        <v>84</v>
      </c>
      <c r="C20" s="7" t="s">
        <v>111</v>
      </c>
      <c r="D20" s="7" t="s">
        <v>112</v>
      </c>
      <c r="E20" s="5" t="s">
        <v>83</v>
      </c>
      <c r="F20" s="8">
        <v>2</v>
      </c>
      <c r="G20" s="8">
        <v>10</v>
      </c>
      <c r="H20" s="8">
        <v>17.7</v>
      </c>
      <c r="I20" s="63">
        <v>0.13</v>
      </c>
      <c r="J20" s="8">
        <v>2.3</v>
      </c>
      <c r="K20" s="8">
        <v>20</v>
      </c>
      <c r="L20" s="65"/>
    </row>
    <row r="21" spans="1:12">
      <c r="A21" s="44"/>
      <c r="B21" s="5">
        <v>85</v>
      </c>
      <c r="C21" s="7" t="s">
        <v>113</v>
      </c>
      <c r="D21" s="7" t="s">
        <v>114</v>
      </c>
      <c r="E21" s="5" t="s">
        <v>115</v>
      </c>
      <c r="F21" s="8">
        <v>1500</v>
      </c>
      <c r="G21" s="8">
        <v>1.3</v>
      </c>
      <c r="H21" s="8">
        <v>1725.66</v>
      </c>
      <c r="I21" s="63">
        <v>0.13</v>
      </c>
      <c r="J21" s="8">
        <v>224.34</v>
      </c>
      <c r="K21" s="8">
        <v>1950</v>
      </c>
      <c r="L21" s="65"/>
    </row>
    <row r="22" spans="1:12">
      <c r="A22" s="44"/>
      <c r="B22" s="5">
        <v>86</v>
      </c>
      <c r="C22" s="7" t="s">
        <v>116</v>
      </c>
      <c r="D22" s="13" t="s">
        <v>95</v>
      </c>
      <c r="E22" s="5" t="s">
        <v>83</v>
      </c>
      <c r="F22" s="8">
        <v>10</v>
      </c>
      <c r="G22" s="8">
        <v>270</v>
      </c>
      <c r="H22" s="8">
        <v>2389.38</v>
      </c>
      <c r="I22" s="63">
        <v>0.13</v>
      </c>
      <c r="J22" s="8">
        <v>310.62</v>
      </c>
      <c r="K22" s="8">
        <v>2700</v>
      </c>
      <c r="L22" s="65"/>
    </row>
    <row r="23" spans="1:12">
      <c r="A23" s="44"/>
      <c r="B23" s="5">
        <v>87</v>
      </c>
      <c r="C23" s="7" t="s">
        <v>117</v>
      </c>
      <c r="D23" s="13" t="s">
        <v>118</v>
      </c>
      <c r="E23" s="5" t="s">
        <v>29</v>
      </c>
      <c r="F23" s="8">
        <v>60</v>
      </c>
      <c r="G23" s="8">
        <v>55</v>
      </c>
      <c r="H23" s="8">
        <v>2920.35</v>
      </c>
      <c r="I23" s="63">
        <v>0.13</v>
      </c>
      <c r="J23" s="8">
        <v>379.65</v>
      </c>
      <c r="K23" s="8">
        <v>3300</v>
      </c>
      <c r="L23" s="65"/>
    </row>
    <row r="24" spans="1:12">
      <c r="A24" s="44"/>
      <c r="B24" s="5">
        <v>88</v>
      </c>
      <c r="C24" s="7" t="s">
        <v>119</v>
      </c>
      <c r="D24" s="13" t="s">
        <v>105</v>
      </c>
      <c r="E24" s="5" t="s">
        <v>24</v>
      </c>
      <c r="F24" s="8">
        <v>5</v>
      </c>
      <c r="G24" s="8">
        <v>150</v>
      </c>
      <c r="H24" s="8">
        <v>663.72</v>
      </c>
      <c r="I24" s="63">
        <v>0.13</v>
      </c>
      <c r="J24" s="8">
        <v>86.28</v>
      </c>
      <c r="K24" s="8">
        <v>750</v>
      </c>
      <c r="L24" s="65"/>
    </row>
    <row r="25" spans="1:12">
      <c r="A25" s="44"/>
      <c r="B25" s="5">
        <v>90</v>
      </c>
      <c r="C25" s="7" t="s">
        <v>120</v>
      </c>
      <c r="D25" s="7" t="s">
        <v>121</v>
      </c>
      <c r="E25" s="5" t="s">
        <v>29</v>
      </c>
      <c r="F25" s="8">
        <v>10</v>
      </c>
      <c r="G25" s="8">
        <v>55</v>
      </c>
      <c r="H25" s="8">
        <v>486.73</v>
      </c>
      <c r="I25" s="63">
        <v>0.13</v>
      </c>
      <c r="J25" s="8">
        <v>63.27</v>
      </c>
      <c r="K25" s="8">
        <v>550</v>
      </c>
      <c r="L25" s="65"/>
    </row>
    <row r="26" spans="1:12">
      <c r="A26" s="44"/>
      <c r="B26" s="5">
        <v>91</v>
      </c>
      <c r="C26" s="7" t="s">
        <v>122</v>
      </c>
      <c r="D26" s="14" t="s">
        <v>123</v>
      </c>
      <c r="E26" s="5" t="s">
        <v>29</v>
      </c>
      <c r="F26" s="8">
        <v>100</v>
      </c>
      <c r="G26" s="8">
        <v>9.5</v>
      </c>
      <c r="H26" s="8">
        <v>840.71</v>
      </c>
      <c r="I26" s="63">
        <v>0.13</v>
      </c>
      <c r="J26" s="8">
        <v>109.29</v>
      </c>
      <c r="K26" s="8">
        <v>950</v>
      </c>
      <c r="L26" s="65"/>
    </row>
    <row r="27" spans="1:12">
      <c r="A27" s="44"/>
      <c r="B27" s="5">
        <v>92</v>
      </c>
      <c r="C27" s="7" t="s">
        <v>124</v>
      </c>
      <c r="D27" s="13" t="s">
        <v>125</v>
      </c>
      <c r="E27" s="5" t="s">
        <v>29</v>
      </c>
      <c r="F27" s="8">
        <v>5</v>
      </c>
      <c r="G27" s="8">
        <v>235</v>
      </c>
      <c r="H27" s="8">
        <v>1039.82</v>
      </c>
      <c r="I27" s="63">
        <v>0.13</v>
      </c>
      <c r="J27" s="8">
        <v>135.18</v>
      </c>
      <c r="K27" s="8">
        <v>1175</v>
      </c>
      <c r="L27" s="65"/>
    </row>
    <row r="28" spans="1:12">
      <c r="A28" s="44"/>
      <c r="B28" s="5">
        <v>94</v>
      </c>
      <c r="C28" s="7" t="s">
        <v>126</v>
      </c>
      <c r="D28" s="7" t="s">
        <v>127</v>
      </c>
      <c r="E28" s="5" t="s">
        <v>29</v>
      </c>
      <c r="F28" s="8">
        <v>20</v>
      </c>
      <c r="G28" s="8">
        <v>10</v>
      </c>
      <c r="H28" s="8">
        <v>176.99</v>
      </c>
      <c r="I28" s="63">
        <v>0.13</v>
      </c>
      <c r="J28" s="8">
        <v>23.01</v>
      </c>
      <c r="K28" s="8">
        <v>200</v>
      </c>
      <c r="L28" s="65"/>
    </row>
    <row r="29" spans="1:12">
      <c r="A29" s="44"/>
      <c r="B29" s="5">
        <v>95</v>
      </c>
      <c r="C29" s="29" t="s">
        <v>128</v>
      </c>
      <c r="D29" s="7" t="s">
        <v>129</v>
      </c>
      <c r="E29" s="5" t="s">
        <v>29</v>
      </c>
      <c r="F29" s="8">
        <v>10</v>
      </c>
      <c r="G29" s="8">
        <v>85</v>
      </c>
      <c r="H29" s="8">
        <v>752.21</v>
      </c>
      <c r="I29" s="63">
        <v>0.13</v>
      </c>
      <c r="J29" s="8">
        <v>97.79</v>
      </c>
      <c r="K29" s="8">
        <v>850</v>
      </c>
      <c r="L29" s="65"/>
    </row>
    <row r="30" spans="1:12">
      <c r="A30" s="44"/>
      <c r="B30" s="5">
        <v>100</v>
      </c>
      <c r="C30" s="7" t="s">
        <v>130</v>
      </c>
      <c r="D30" s="7" t="s">
        <v>131</v>
      </c>
      <c r="E30" s="5" t="s">
        <v>29</v>
      </c>
      <c r="F30" s="8">
        <v>20</v>
      </c>
      <c r="G30" s="8">
        <v>48</v>
      </c>
      <c r="H30" s="8">
        <v>849.56</v>
      </c>
      <c r="I30" s="63">
        <v>0.13</v>
      </c>
      <c r="J30" s="8">
        <v>110.44</v>
      </c>
      <c r="K30" s="8">
        <v>960</v>
      </c>
      <c r="L30" s="65"/>
    </row>
    <row r="31" spans="1:12">
      <c r="A31" s="44"/>
      <c r="B31" s="5">
        <v>101</v>
      </c>
      <c r="C31" s="7" t="s">
        <v>132</v>
      </c>
      <c r="D31" s="7" t="s">
        <v>131</v>
      </c>
      <c r="E31" s="5" t="s">
        <v>29</v>
      </c>
      <c r="F31" s="8">
        <v>20</v>
      </c>
      <c r="G31" s="8">
        <v>43</v>
      </c>
      <c r="H31" s="8">
        <v>761.06</v>
      </c>
      <c r="I31" s="63">
        <v>0.13</v>
      </c>
      <c r="J31" s="8">
        <v>98.94</v>
      </c>
      <c r="K31" s="8">
        <v>860</v>
      </c>
      <c r="L31" s="65"/>
    </row>
    <row r="32" spans="1:12">
      <c r="A32" s="44" t="s">
        <v>15</v>
      </c>
      <c r="B32" s="44"/>
      <c r="C32" s="44"/>
      <c r="D32" s="44"/>
      <c r="E32" s="44"/>
      <c r="F32" s="56"/>
      <c r="G32" s="56"/>
      <c r="H32" s="56">
        <f>SUM(H4:H31)</f>
        <v>42838.04</v>
      </c>
      <c r="I32" s="66"/>
      <c r="J32" s="64">
        <f>SUM(J4:J31)</f>
        <v>5568.96</v>
      </c>
      <c r="K32" s="56">
        <f>SUM(K4:K31)</f>
        <v>48407</v>
      </c>
      <c r="L32" s="65"/>
    </row>
    <row r="33" ht="48" customHeight="1" spans="1:12">
      <c r="A33" s="58" t="s">
        <v>16</v>
      </c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</row>
    <row r="34" spans="1:1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5" ht="19" customHeight="1" spans="1:12">
      <c r="A35" s="60" t="s">
        <v>17</v>
      </c>
      <c r="B35" s="60"/>
      <c r="C35" s="60"/>
      <c r="D35" s="60"/>
      <c r="E35" s="60"/>
      <c r="H35" s="49"/>
      <c r="I35" s="67" t="s">
        <v>18</v>
      </c>
      <c r="J35" s="67"/>
      <c r="K35" s="67"/>
      <c r="L35" s="68"/>
    </row>
    <row r="37" spans="7:12">
      <c r="G37" s="48" t="s">
        <v>19</v>
      </c>
      <c r="I37" s="69" t="s">
        <v>20</v>
      </c>
      <c r="J37" s="69"/>
      <c r="K37" s="69"/>
      <c r="L37" s="70"/>
    </row>
  </sheetData>
  <mergeCells count="6">
    <mergeCell ref="A1:L1"/>
    <mergeCell ref="A2:C2"/>
    <mergeCell ref="A33:L33"/>
    <mergeCell ref="A35:E35"/>
    <mergeCell ref="I35:L35"/>
    <mergeCell ref="I37:L37"/>
  </mergeCells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17" workbookViewId="0">
      <selection activeCell="I29" sqref="I29"/>
    </sheetView>
  </sheetViews>
  <sheetFormatPr defaultColWidth="9" defaultRowHeight="13.5"/>
  <cols>
    <col min="1" max="1" width="7.875" customWidth="1"/>
    <col min="2" max="2" width="12.125" customWidth="1"/>
    <col min="3" max="3" width="14.125" customWidth="1"/>
    <col min="4" max="4" width="24.875" customWidth="1"/>
    <col min="5" max="5" width="12.25" customWidth="1"/>
    <col min="6" max="6" width="6.25" customWidth="1"/>
    <col min="7" max="7" width="9.875" customWidth="1"/>
    <col min="8" max="8" width="13.75" customWidth="1"/>
    <col min="9" max="9" width="10.5" customWidth="1"/>
    <col min="10" max="10" width="13.75" customWidth="1"/>
  </cols>
  <sheetData>
    <row r="1" ht="41" customHeight="1" spans="1:10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</row>
    <row r="2" ht="1" customHeight="1"/>
    <row r="3" ht="18" customHeight="1" spans="1:10">
      <c r="A3" s="20" t="s">
        <v>134</v>
      </c>
      <c r="B3" s="20"/>
      <c r="C3" s="20"/>
      <c r="D3" s="20"/>
      <c r="E3" s="20"/>
      <c r="F3" s="20"/>
      <c r="G3" s="20"/>
      <c r="H3" s="20"/>
      <c r="I3" t="s">
        <v>2</v>
      </c>
      <c r="J3" s="20"/>
    </row>
    <row r="4" ht="20.1" customHeight="1" spans="1:10">
      <c r="A4" s="3" t="s">
        <v>3</v>
      </c>
      <c r="B4" s="3" t="s">
        <v>4</v>
      </c>
      <c r="C4" s="3" t="s">
        <v>5</v>
      </c>
      <c r="D4" s="3" t="s">
        <v>6</v>
      </c>
      <c r="E4" s="3" t="s">
        <v>8</v>
      </c>
      <c r="F4" s="3" t="s">
        <v>7</v>
      </c>
      <c r="G4" s="3" t="s">
        <v>9</v>
      </c>
      <c r="H4" s="4" t="s">
        <v>10</v>
      </c>
      <c r="I4" s="3" t="s">
        <v>12</v>
      </c>
      <c r="J4" s="3" t="s">
        <v>13</v>
      </c>
    </row>
    <row r="5" ht="20.1" customHeight="1" spans="1:10">
      <c r="A5" s="4"/>
      <c r="B5" s="5"/>
      <c r="C5" s="7"/>
      <c r="D5" s="7"/>
      <c r="E5" s="8"/>
      <c r="F5" s="5"/>
      <c r="G5" s="9"/>
      <c r="H5" s="10"/>
      <c r="I5" s="21"/>
      <c r="J5" s="22"/>
    </row>
    <row r="6" ht="20.1" customHeight="1" spans="1:10">
      <c r="A6" s="4"/>
      <c r="B6" s="5"/>
      <c r="C6" s="5"/>
      <c r="D6" s="7"/>
      <c r="E6" s="8"/>
      <c r="F6" s="5"/>
      <c r="G6" s="9"/>
      <c r="H6" s="10"/>
      <c r="I6" s="21"/>
      <c r="J6" s="22"/>
    </row>
    <row r="7" ht="20.1" customHeight="1" spans="1:10">
      <c r="A7" s="4"/>
      <c r="B7" s="5"/>
      <c r="C7" s="7"/>
      <c r="D7" s="7"/>
      <c r="E7" s="8"/>
      <c r="F7" s="5"/>
      <c r="G7" s="9"/>
      <c r="H7" s="10"/>
      <c r="I7" s="21"/>
      <c r="J7" s="22"/>
    </row>
    <row r="8" ht="20.1" customHeight="1" spans="1:10">
      <c r="A8" s="4"/>
      <c r="B8" s="5"/>
      <c r="C8" s="7"/>
      <c r="D8" s="7"/>
      <c r="E8" s="8"/>
      <c r="F8" s="5"/>
      <c r="G8" s="9"/>
      <c r="H8" s="10"/>
      <c r="I8" s="21"/>
      <c r="J8" s="22"/>
    </row>
    <row r="9" ht="20.1" customHeight="1" spans="1:10">
      <c r="A9" s="4"/>
      <c r="B9" s="5"/>
      <c r="C9" s="7"/>
      <c r="D9" s="7"/>
      <c r="E9" s="8"/>
      <c r="F9" s="5"/>
      <c r="G9" s="9"/>
      <c r="H9" s="10"/>
      <c r="I9" s="21"/>
      <c r="J9" s="22"/>
    </row>
    <row r="10" ht="20.1" customHeight="1" spans="1:10">
      <c r="A10" s="4"/>
      <c r="B10" s="5"/>
      <c r="C10" s="7"/>
      <c r="D10" s="44"/>
      <c r="E10" s="8"/>
      <c r="F10" s="5"/>
      <c r="G10" s="9"/>
      <c r="H10" s="10"/>
      <c r="I10" s="21"/>
      <c r="J10" s="22"/>
    </row>
    <row r="11" ht="20.1" customHeight="1" spans="1:10">
      <c r="A11" s="4"/>
      <c r="B11" s="5"/>
      <c r="C11" s="25"/>
      <c r="D11" s="44"/>
      <c r="E11" s="8"/>
      <c r="F11" s="5"/>
      <c r="G11" s="9"/>
      <c r="H11" s="10"/>
      <c r="I11" s="21"/>
      <c r="J11" s="22"/>
    </row>
    <row r="12" ht="20.1" customHeight="1" spans="1:10">
      <c r="A12" s="4"/>
      <c r="B12" s="5"/>
      <c r="C12" s="7"/>
      <c r="D12" s="26"/>
      <c r="E12" s="8"/>
      <c r="F12" s="5"/>
      <c r="G12" s="9"/>
      <c r="H12" s="10"/>
      <c r="I12" s="21"/>
      <c r="J12" s="22"/>
    </row>
    <row r="13" ht="20.1" customHeight="1" spans="1:10">
      <c r="A13" s="4"/>
      <c r="B13" s="5"/>
      <c r="C13" s="7"/>
      <c r="D13" s="7"/>
      <c r="E13" s="8"/>
      <c r="F13" s="5"/>
      <c r="G13" s="9"/>
      <c r="H13" s="10"/>
      <c r="I13" s="21"/>
      <c r="J13" s="22"/>
    </row>
    <row r="14" ht="20.1" customHeight="1" spans="1:10">
      <c r="A14" s="4"/>
      <c r="B14" s="5"/>
      <c r="C14" s="13"/>
      <c r="D14" s="13"/>
      <c r="E14" s="8"/>
      <c r="F14" s="5"/>
      <c r="G14" s="9"/>
      <c r="H14" s="10"/>
      <c r="I14" s="21"/>
      <c r="J14" s="22"/>
    </row>
    <row r="15" ht="20.1" customHeight="1" spans="1:10">
      <c r="A15" s="4"/>
      <c r="B15" s="5"/>
      <c r="C15" s="7"/>
      <c r="D15" s="14"/>
      <c r="E15" s="8"/>
      <c r="F15" s="5"/>
      <c r="G15" s="9"/>
      <c r="H15" s="10"/>
      <c r="I15" s="21"/>
      <c r="J15" s="22"/>
    </row>
    <row r="16" ht="20.1" customHeight="1" spans="1:10">
      <c r="A16" s="4"/>
      <c r="B16" s="5"/>
      <c r="C16" s="7"/>
      <c r="D16" s="7"/>
      <c r="E16" s="8"/>
      <c r="F16" s="5"/>
      <c r="G16" s="27"/>
      <c r="H16" s="10"/>
      <c r="I16" s="21"/>
      <c r="J16" s="22"/>
    </row>
    <row r="17" ht="20.1" customHeight="1" spans="1:10">
      <c r="A17" s="4"/>
      <c r="B17" s="5"/>
      <c r="C17" s="7"/>
      <c r="D17" s="7"/>
      <c r="E17" s="8"/>
      <c r="F17" s="5"/>
      <c r="G17" s="27"/>
      <c r="H17" s="10"/>
      <c r="I17" s="21"/>
      <c r="J17" s="22"/>
    </row>
    <row r="18" ht="20.1" customHeight="1" spans="1:10">
      <c r="A18" s="4"/>
      <c r="B18" s="5"/>
      <c r="C18" s="7"/>
      <c r="D18" s="12"/>
      <c r="E18" s="8"/>
      <c r="F18" s="5"/>
      <c r="G18" s="28"/>
      <c r="H18" s="10"/>
      <c r="I18" s="21"/>
      <c r="J18" s="22"/>
    </row>
    <row r="19" ht="20.1" customHeight="1" spans="1:10">
      <c r="A19" s="4"/>
      <c r="B19" s="5"/>
      <c r="C19" s="7"/>
      <c r="D19" s="13"/>
      <c r="E19" s="8"/>
      <c r="F19" s="5"/>
      <c r="G19" s="28"/>
      <c r="H19" s="10"/>
      <c r="I19" s="21"/>
      <c r="J19" s="22"/>
    </row>
    <row r="20" ht="20.1" customHeight="1" spans="1:10">
      <c r="A20" s="4"/>
      <c r="B20" s="5"/>
      <c r="C20" s="29"/>
      <c r="D20" s="12"/>
      <c r="E20" s="8"/>
      <c r="F20" s="5"/>
      <c r="G20" s="28"/>
      <c r="H20" s="10"/>
      <c r="I20" s="21"/>
      <c r="J20" s="22"/>
    </row>
    <row r="21" ht="20.1" customHeight="1" spans="1:10">
      <c r="A21" s="4"/>
      <c r="B21" s="5"/>
      <c r="C21" s="7"/>
      <c r="D21" s="7"/>
      <c r="E21" s="8"/>
      <c r="F21" s="5"/>
      <c r="G21" s="28"/>
      <c r="H21" s="10"/>
      <c r="I21" s="21"/>
      <c r="J21" s="22"/>
    </row>
    <row r="22" ht="20.1" customHeight="1" spans="1:10">
      <c r="A22" s="4"/>
      <c r="B22" s="30"/>
      <c r="C22" s="31"/>
      <c r="D22" s="31"/>
      <c r="E22" s="32"/>
      <c r="F22" s="30"/>
      <c r="G22" s="28"/>
      <c r="H22" s="33"/>
      <c r="I22" s="40"/>
      <c r="J22" s="41"/>
    </row>
    <row r="23" ht="20.1" customHeight="1" spans="1:10">
      <c r="A23" s="4"/>
      <c r="B23" s="5"/>
      <c r="C23" s="7"/>
      <c r="D23" s="13"/>
      <c r="E23" s="8"/>
      <c r="F23" s="5"/>
      <c r="G23" s="17"/>
      <c r="H23" s="21"/>
      <c r="I23" s="21"/>
      <c r="J23" s="22"/>
    </row>
    <row r="24" ht="20.1" customHeight="1" spans="1:10">
      <c r="A24" s="4"/>
      <c r="B24" s="5"/>
      <c r="C24" s="7"/>
      <c r="D24" s="13"/>
      <c r="E24" s="8"/>
      <c r="F24" s="5"/>
      <c r="G24" s="17"/>
      <c r="H24" s="21"/>
      <c r="I24" s="21"/>
      <c r="J24" s="22"/>
    </row>
    <row r="25" ht="20.1" customHeight="1" spans="1:10">
      <c r="A25" s="4"/>
      <c r="B25" s="34"/>
      <c r="C25" s="35"/>
      <c r="D25" s="36"/>
      <c r="E25" s="37"/>
      <c r="F25" s="34"/>
      <c r="G25" s="38"/>
      <c r="H25" s="39"/>
      <c r="I25" s="42"/>
      <c r="J25" s="43"/>
    </row>
    <row r="26" ht="20.1" customHeight="1" spans="1:10">
      <c r="A26" s="4"/>
      <c r="B26" s="5"/>
      <c r="C26" s="7"/>
      <c r="D26" s="7"/>
      <c r="E26" s="8"/>
      <c r="F26" s="5"/>
      <c r="G26" s="28"/>
      <c r="H26" s="10"/>
      <c r="I26" s="21"/>
      <c r="J26" s="22"/>
    </row>
    <row r="27" ht="20.1" customHeight="1" spans="1:10">
      <c r="A27" s="4"/>
      <c r="B27" s="5"/>
      <c r="C27" s="7"/>
      <c r="D27" s="14"/>
      <c r="E27" s="8"/>
      <c r="F27" s="5"/>
      <c r="G27" s="28"/>
      <c r="H27" s="10"/>
      <c r="I27" s="21"/>
      <c r="J27" s="22"/>
    </row>
    <row r="28" ht="20.1" customHeight="1" spans="1:10">
      <c r="A28" s="4"/>
      <c r="B28" s="5"/>
      <c r="C28" s="7"/>
      <c r="D28" s="13"/>
      <c r="E28" s="8"/>
      <c r="F28" s="5"/>
      <c r="G28" s="28"/>
      <c r="H28" s="10"/>
      <c r="I28" s="21"/>
      <c r="J28" s="22"/>
    </row>
    <row r="29" ht="20.1" customHeight="1" spans="1:10">
      <c r="A29" s="4"/>
      <c r="B29" s="5"/>
      <c r="C29" s="7"/>
      <c r="D29" s="7"/>
      <c r="E29" s="8"/>
      <c r="F29" s="5"/>
      <c r="G29" s="28"/>
      <c r="H29" s="10"/>
      <c r="I29" s="21"/>
      <c r="J29" s="22"/>
    </row>
    <row r="30" ht="20.1" customHeight="1" spans="1:10">
      <c r="A30" s="4"/>
      <c r="B30" s="5"/>
      <c r="C30" s="29"/>
      <c r="D30" s="7"/>
      <c r="E30" s="8"/>
      <c r="F30" s="5"/>
      <c r="G30" s="28"/>
      <c r="H30" s="10"/>
      <c r="I30" s="21"/>
      <c r="J30" s="22"/>
    </row>
    <row r="31" ht="20.1" customHeight="1" spans="1:10">
      <c r="A31" s="4"/>
      <c r="B31" s="5"/>
      <c r="C31" s="7"/>
      <c r="D31" s="7"/>
      <c r="E31" s="8"/>
      <c r="F31" s="5"/>
      <c r="G31" s="28"/>
      <c r="H31" s="10"/>
      <c r="I31" s="21"/>
      <c r="J31" s="22"/>
    </row>
    <row r="32" ht="20.1" customHeight="1" spans="1:10">
      <c r="A32" s="4"/>
      <c r="B32" s="5"/>
      <c r="C32" s="7"/>
      <c r="D32" s="7"/>
      <c r="E32" s="8"/>
      <c r="F32" s="5"/>
      <c r="G32" s="28"/>
      <c r="H32" s="10"/>
      <c r="I32" s="21"/>
      <c r="J32" s="22"/>
    </row>
    <row r="33" ht="20.1" customHeight="1" spans="1:10">
      <c r="A33" s="15" t="s">
        <v>15</v>
      </c>
      <c r="B33" s="15"/>
      <c r="C33" s="16"/>
      <c r="D33" s="16"/>
      <c r="E33" s="16"/>
      <c r="F33" s="17"/>
      <c r="G33" s="17"/>
      <c r="H33" s="17">
        <f>SUM(H5:H32)</f>
        <v>0</v>
      </c>
      <c r="I33" s="17">
        <f>SUM(I5:I32)</f>
        <v>0</v>
      </c>
      <c r="J33" s="17">
        <f>SUM(J5:J32)</f>
        <v>0</v>
      </c>
    </row>
    <row r="34" ht="20.1" customHeight="1" spans="1:10">
      <c r="A34" s="18" t="s">
        <v>135</v>
      </c>
      <c r="B34" s="18"/>
      <c r="C34" s="18"/>
      <c r="D34" s="18"/>
      <c r="E34" s="18"/>
      <c r="F34" s="18"/>
      <c r="G34" s="18"/>
      <c r="H34" s="18"/>
      <c r="I34" s="18"/>
      <c r="J34" s="18"/>
    </row>
    <row r="35" ht="20.1" customHeight="1" spans="1:11">
      <c r="A35" s="19" t="s">
        <v>136</v>
      </c>
      <c r="B35" s="19"/>
      <c r="C35" s="19"/>
      <c r="D35" s="19"/>
      <c r="E35" s="19"/>
      <c r="F35" s="19"/>
      <c r="G35" s="19"/>
      <c r="H35" s="19"/>
      <c r="I35" s="19"/>
      <c r="J35" s="19"/>
      <c r="K35" s="23"/>
    </row>
    <row r="36" ht="20.1" customHeight="1" spans="9:10">
      <c r="I36" s="24"/>
      <c r="J36" s="24"/>
    </row>
    <row r="37" customFormat="1" ht="20.1" customHeight="1"/>
    <row r="38" customFormat="1" ht="20.1" customHeight="1"/>
    <row r="39" customFormat="1" ht="20.1" customHeight="1"/>
    <row r="40" customFormat="1" ht="20.1" customHeight="1"/>
    <row r="41" customFormat="1" ht="20.1" customHeight="1"/>
    <row r="42" customFormat="1" ht="20.1" customHeight="1"/>
    <row r="43" customFormat="1" ht="20.1" customHeight="1"/>
    <row r="44" customFormat="1" ht="20.1" customHeight="1"/>
    <row r="45" customFormat="1" ht="20.1" customHeight="1"/>
    <row r="46" customFormat="1" ht="20.1" customHeight="1"/>
  </sheetData>
  <mergeCells count="4">
    <mergeCell ref="A1:J1"/>
    <mergeCell ref="A34:J34"/>
    <mergeCell ref="A35:J35"/>
    <mergeCell ref="I36:J3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selection activeCell="A3" sqref="A3:H3"/>
    </sheetView>
  </sheetViews>
  <sheetFormatPr defaultColWidth="9" defaultRowHeight="13.5"/>
  <cols>
    <col min="1" max="1" width="7.875" customWidth="1"/>
    <col min="2" max="2" width="12.125" customWidth="1"/>
    <col min="3" max="3" width="14.125" customWidth="1"/>
    <col min="4" max="4" width="24.875" customWidth="1"/>
    <col min="5" max="5" width="12.25" customWidth="1"/>
    <col min="6" max="6" width="6.25" customWidth="1"/>
    <col min="7" max="7" width="9.875" customWidth="1"/>
    <col min="8" max="8" width="13.75" customWidth="1"/>
    <col min="9" max="9" width="10.5" customWidth="1"/>
    <col min="10" max="10" width="13.75" customWidth="1"/>
  </cols>
  <sheetData>
    <row r="1" ht="41" customHeight="1" spans="1:10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</row>
    <row r="2" ht="1" customHeight="1"/>
    <row r="3" ht="18" customHeight="1" spans="1:10">
      <c r="A3" s="2" t="s">
        <v>137</v>
      </c>
      <c r="B3" s="2"/>
      <c r="C3" s="2"/>
      <c r="D3" s="2"/>
      <c r="E3" s="2"/>
      <c r="F3" s="2"/>
      <c r="G3" s="2"/>
      <c r="H3" s="2"/>
      <c r="I3" t="s">
        <v>2</v>
      </c>
      <c r="J3" s="20"/>
    </row>
    <row r="4" ht="20.1" customHeight="1" spans="1:10">
      <c r="A4" s="3" t="s">
        <v>3</v>
      </c>
      <c r="B4" s="3" t="s">
        <v>4</v>
      </c>
      <c r="C4" s="3" t="s">
        <v>5</v>
      </c>
      <c r="D4" s="3" t="s">
        <v>6</v>
      </c>
      <c r="E4" s="3" t="s">
        <v>8</v>
      </c>
      <c r="F4" s="3" t="s">
        <v>7</v>
      </c>
      <c r="G4" s="3" t="s">
        <v>9</v>
      </c>
      <c r="H4" s="4" t="s">
        <v>10</v>
      </c>
      <c r="I4" s="3" t="s">
        <v>12</v>
      </c>
      <c r="J4" s="3" t="s">
        <v>13</v>
      </c>
    </row>
    <row r="5" ht="20.1" customHeight="1" spans="1:10">
      <c r="A5" s="4">
        <v>1</v>
      </c>
      <c r="B5" s="5">
        <v>59</v>
      </c>
      <c r="C5" s="7" t="s">
        <v>78</v>
      </c>
      <c r="D5" s="7" t="s">
        <v>79</v>
      </c>
      <c r="E5" s="8">
        <v>50</v>
      </c>
      <c r="F5" s="5" t="s">
        <v>49</v>
      </c>
      <c r="G5" s="9">
        <v>6</v>
      </c>
      <c r="H5" s="10">
        <f t="shared" ref="H5:H32" si="0">J5/1.01</f>
        <v>297.029702970297</v>
      </c>
      <c r="I5" s="21">
        <f t="shared" ref="I5:I32" si="1">J5-H5</f>
        <v>2.97029702970298</v>
      </c>
      <c r="J5" s="22">
        <f t="shared" ref="J5:J32" si="2">E5*G5</f>
        <v>300</v>
      </c>
    </row>
    <row r="6" ht="20.1" customHeight="1" spans="1:10">
      <c r="A6" s="4">
        <v>2</v>
      </c>
      <c r="B6" s="5">
        <v>60</v>
      </c>
      <c r="C6" s="5" t="s">
        <v>47</v>
      </c>
      <c r="D6" s="7" t="s">
        <v>80</v>
      </c>
      <c r="E6" s="8">
        <v>5000</v>
      </c>
      <c r="F6" s="5" t="s">
        <v>49</v>
      </c>
      <c r="G6" s="9">
        <v>1.8</v>
      </c>
      <c r="H6" s="10">
        <f t="shared" si="0"/>
        <v>8910.89108910891</v>
      </c>
      <c r="I6" s="21">
        <f t="shared" si="1"/>
        <v>89.1089108910892</v>
      </c>
      <c r="J6" s="22">
        <f t="shared" si="2"/>
        <v>9000</v>
      </c>
    </row>
    <row r="7" ht="20.1" customHeight="1" spans="1:10">
      <c r="A7" s="4">
        <v>3</v>
      </c>
      <c r="B7" s="5">
        <v>61</v>
      </c>
      <c r="C7" s="7" t="s">
        <v>81</v>
      </c>
      <c r="D7" s="7" t="s">
        <v>82</v>
      </c>
      <c r="E7" s="8">
        <v>5</v>
      </c>
      <c r="F7" s="5" t="s">
        <v>83</v>
      </c>
      <c r="G7" s="9">
        <v>6</v>
      </c>
      <c r="H7" s="10">
        <f t="shared" si="0"/>
        <v>29.7029702970297</v>
      </c>
      <c r="I7" s="21">
        <f t="shared" si="1"/>
        <v>0.297029702970296</v>
      </c>
      <c r="J7" s="22">
        <f t="shared" si="2"/>
        <v>30</v>
      </c>
    </row>
    <row r="8" ht="20.1" customHeight="1" spans="1:10">
      <c r="A8" s="4">
        <v>4</v>
      </c>
      <c r="B8" s="5">
        <v>62</v>
      </c>
      <c r="C8" s="7" t="s">
        <v>84</v>
      </c>
      <c r="D8" s="7" t="s">
        <v>85</v>
      </c>
      <c r="E8" s="8">
        <v>50</v>
      </c>
      <c r="F8" s="5" t="s">
        <v>64</v>
      </c>
      <c r="G8" s="9">
        <v>80</v>
      </c>
      <c r="H8" s="10">
        <f t="shared" si="0"/>
        <v>3960.39603960396</v>
      </c>
      <c r="I8" s="21">
        <f t="shared" si="1"/>
        <v>39.6039603960398</v>
      </c>
      <c r="J8" s="22">
        <f t="shared" si="2"/>
        <v>4000</v>
      </c>
    </row>
    <row r="9" ht="20.1" customHeight="1" spans="1:10">
      <c r="A9" s="4">
        <v>5</v>
      </c>
      <c r="B9" s="5">
        <v>66</v>
      </c>
      <c r="C9" s="7" t="s">
        <v>86</v>
      </c>
      <c r="D9" s="7" t="s">
        <v>87</v>
      </c>
      <c r="E9" s="8">
        <v>2</v>
      </c>
      <c r="F9" s="5" t="s">
        <v>29</v>
      </c>
      <c r="G9" s="9">
        <v>450</v>
      </c>
      <c r="H9" s="10">
        <f t="shared" si="0"/>
        <v>891.089108910891</v>
      </c>
      <c r="I9" s="21">
        <f t="shared" si="1"/>
        <v>8.91089108910887</v>
      </c>
      <c r="J9" s="22">
        <f t="shared" si="2"/>
        <v>900</v>
      </c>
    </row>
    <row r="10" ht="20.1" customHeight="1" spans="1:10">
      <c r="A10" s="4">
        <v>6</v>
      </c>
      <c r="B10" s="5">
        <v>68</v>
      </c>
      <c r="C10" s="7" t="s">
        <v>88</v>
      </c>
      <c r="D10" s="5" t="s">
        <v>89</v>
      </c>
      <c r="E10" s="8">
        <v>20</v>
      </c>
      <c r="F10" s="5" t="s">
        <v>29</v>
      </c>
      <c r="G10" s="9">
        <v>8</v>
      </c>
      <c r="H10" s="10">
        <f t="shared" si="0"/>
        <v>158.415841584158</v>
      </c>
      <c r="I10" s="21">
        <f t="shared" si="1"/>
        <v>1.58415841584159</v>
      </c>
      <c r="J10" s="22">
        <f t="shared" si="2"/>
        <v>160</v>
      </c>
    </row>
    <row r="11" ht="20.1" customHeight="1" spans="1:10">
      <c r="A11" s="4">
        <v>7</v>
      </c>
      <c r="B11" s="5">
        <v>71</v>
      </c>
      <c r="C11" s="25" t="s">
        <v>90</v>
      </c>
      <c r="D11" s="5" t="s">
        <v>91</v>
      </c>
      <c r="E11" s="8">
        <v>60</v>
      </c>
      <c r="F11" s="5" t="s">
        <v>29</v>
      </c>
      <c r="G11" s="9">
        <v>16</v>
      </c>
      <c r="H11" s="10">
        <f t="shared" si="0"/>
        <v>950.495049504951</v>
      </c>
      <c r="I11" s="21">
        <f t="shared" si="1"/>
        <v>9.50495049504946</v>
      </c>
      <c r="J11" s="22">
        <f t="shared" si="2"/>
        <v>960</v>
      </c>
    </row>
    <row r="12" ht="20.1" customHeight="1" spans="1:10">
      <c r="A12" s="4">
        <v>8</v>
      </c>
      <c r="B12" s="5">
        <v>72</v>
      </c>
      <c r="C12" s="7" t="s">
        <v>92</v>
      </c>
      <c r="D12" s="26" t="s">
        <v>93</v>
      </c>
      <c r="E12" s="8">
        <v>60</v>
      </c>
      <c r="F12" s="5" t="s">
        <v>29</v>
      </c>
      <c r="G12" s="9">
        <v>16</v>
      </c>
      <c r="H12" s="10">
        <f t="shared" si="0"/>
        <v>950.495049504951</v>
      </c>
      <c r="I12" s="21">
        <f t="shared" si="1"/>
        <v>9.50495049504946</v>
      </c>
      <c r="J12" s="22">
        <f t="shared" si="2"/>
        <v>960</v>
      </c>
    </row>
    <row r="13" ht="20.1" customHeight="1" spans="1:10">
      <c r="A13" s="4">
        <v>9</v>
      </c>
      <c r="B13" s="5">
        <v>73</v>
      </c>
      <c r="C13" s="7" t="s">
        <v>94</v>
      </c>
      <c r="D13" s="7" t="s">
        <v>95</v>
      </c>
      <c r="E13" s="8">
        <v>20</v>
      </c>
      <c r="F13" s="5" t="s">
        <v>83</v>
      </c>
      <c r="G13" s="9">
        <v>35</v>
      </c>
      <c r="H13" s="10">
        <f t="shared" si="0"/>
        <v>693.069306930693</v>
      </c>
      <c r="I13" s="21">
        <f t="shared" si="1"/>
        <v>6.93069306930693</v>
      </c>
      <c r="J13" s="22">
        <f t="shared" si="2"/>
        <v>700</v>
      </c>
    </row>
    <row r="14" ht="20.1" customHeight="1" spans="1:10">
      <c r="A14" s="4">
        <v>10</v>
      </c>
      <c r="B14" s="5">
        <v>74</v>
      </c>
      <c r="C14" s="13" t="s">
        <v>96</v>
      </c>
      <c r="D14" s="13" t="s">
        <v>97</v>
      </c>
      <c r="E14" s="8">
        <v>20</v>
      </c>
      <c r="F14" s="5" t="s">
        <v>29</v>
      </c>
      <c r="G14" s="9">
        <v>15</v>
      </c>
      <c r="H14" s="10">
        <f t="shared" si="0"/>
        <v>297.029702970297</v>
      </c>
      <c r="I14" s="21">
        <f t="shared" si="1"/>
        <v>2.97029702970298</v>
      </c>
      <c r="J14" s="22">
        <f t="shared" si="2"/>
        <v>300</v>
      </c>
    </row>
    <row r="15" ht="20.1" customHeight="1" spans="1:10">
      <c r="A15" s="4">
        <v>11</v>
      </c>
      <c r="B15" s="5">
        <v>77</v>
      </c>
      <c r="C15" s="7" t="s">
        <v>98</v>
      </c>
      <c r="D15" s="14" t="s">
        <v>99</v>
      </c>
      <c r="E15" s="8">
        <v>10</v>
      </c>
      <c r="F15" s="5" t="s">
        <v>29</v>
      </c>
      <c r="G15" s="9">
        <v>15</v>
      </c>
      <c r="H15" s="10">
        <f t="shared" si="0"/>
        <v>148.514851485149</v>
      </c>
      <c r="I15" s="21">
        <f t="shared" si="1"/>
        <v>1.48514851485149</v>
      </c>
      <c r="J15" s="22">
        <f t="shared" si="2"/>
        <v>150</v>
      </c>
    </row>
    <row r="16" ht="20.1" customHeight="1" spans="1:10">
      <c r="A16" s="4">
        <v>12</v>
      </c>
      <c r="B16" s="5">
        <v>78</v>
      </c>
      <c r="C16" s="7" t="s">
        <v>100</v>
      </c>
      <c r="D16" s="7" t="s">
        <v>101</v>
      </c>
      <c r="E16" s="8">
        <v>10</v>
      </c>
      <c r="F16" s="5" t="s">
        <v>83</v>
      </c>
      <c r="G16" s="27">
        <v>25</v>
      </c>
      <c r="H16" s="10">
        <f t="shared" si="0"/>
        <v>247.524752475248</v>
      </c>
      <c r="I16" s="21">
        <f t="shared" si="1"/>
        <v>2.47524752475249</v>
      </c>
      <c r="J16" s="22">
        <f t="shared" si="2"/>
        <v>250</v>
      </c>
    </row>
    <row r="17" ht="20.1" customHeight="1" spans="1:10">
      <c r="A17" s="4">
        <v>13</v>
      </c>
      <c r="B17" s="5">
        <v>79</v>
      </c>
      <c r="C17" s="7" t="s">
        <v>102</v>
      </c>
      <c r="D17" s="7" t="s">
        <v>103</v>
      </c>
      <c r="E17" s="8">
        <v>2</v>
      </c>
      <c r="F17" s="5" t="s">
        <v>45</v>
      </c>
      <c r="G17" s="27">
        <v>230</v>
      </c>
      <c r="H17" s="10">
        <f t="shared" si="0"/>
        <v>455.445544554455</v>
      </c>
      <c r="I17" s="21">
        <f t="shared" si="1"/>
        <v>4.55445544554453</v>
      </c>
      <c r="J17" s="22">
        <f t="shared" si="2"/>
        <v>460</v>
      </c>
    </row>
    <row r="18" ht="20.1" customHeight="1" spans="1:10">
      <c r="A18" s="4">
        <v>14</v>
      </c>
      <c r="B18" s="5">
        <v>80</v>
      </c>
      <c r="C18" s="7" t="s">
        <v>104</v>
      </c>
      <c r="D18" s="12" t="s">
        <v>105</v>
      </c>
      <c r="E18" s="8">
        <v>6</v>
      </c>
      <c r="F18" s="5" t="s">
        <v>24</v>
      </c>
      <c r="G18" s="28">
        <v>144</v>
      </c>
      <c r="H18" s="10">
        <f t="shared" si="0"/>
        <v>855.445544554455</v>
      </c>
      <c r="I18" s="21">
        <f t="shared" si="1"/>
        <v>8.55445544554459</v>
      </c>
      <c r="J18" s="22">
        <f t="shared" si="2"/>
        <v>864</v>
      </c>
    </row>
    <row r="19" ht="20.1" customHeight="1" spans="1:10">
      <c r="A19" s="4">
        <v>15</v>
      </c>
      <c r="B19" s="5">
        <v>82</v>
      </c>
      <c r="C19" s="7" t="s">
        <v>106</v>
      </c>
      <c r="D19" s="13" t="s">
        <v>107</v>
      </c>
      <c r="E19" s="8">
        <v>10</v>
      </c>
      <c r="F19" s="5" t="s">
        <v>108</v>
      </c>
      <c r="G19" s="28">
        <v>5</v>
      </c>
      <c r="H19" s="10">
        <f t="shared" si="0"/>
        <v>49.5049504950495</v>
      </c>
      <c r="I19" s="21">
        <f t="shared" si="1"/>
        <v>0.495049504950494</v>
      </c>
      <c r="J19" s="22">
        <f t="shared" si="2"/>
        <v>50</v>
      </c>
    </row>
    <row r="20" ht="20.1" customHeight="1" spans="1:10">
      <c r="A20" s="4">
        <v>16</v>
      </c>
      <c r="B20" s="5">
        <v>83</v>
      </c>
      <c r="C20" s="29" t="s">
        <v>109</v>
      </c>
      <c r="D20" s="12" t="s">
        <v>110</v>
      </c>
      <c r="E20" s="8">
        <v>10</v>
      </c>
      <c r="F20" s="5" t="s">
        <v>29</v>
      </c>
      <c r="G20" s="28">
        <v>10</v>
      </c>
      <c r="H20" s="10">
        <f t="shared" si="0"/>
        <v>99.009900990099</v>
      </c>
      <c r="I20" s="21">
        <f t="shared" si="1"/>
        <v>0.990099009900987</v>
      </c>
      <c r="J20" s="22">
        <f t="shared" si="2"/>
        <v>100</v>
      </c>
    </row>
    <row r="21" ht="20.1" customHeight="1" spans="1:10">
      <c r="A21" s="4">
        <v>17</v>
      </c>
      <c r="B21" s="5">
        <v>84</v>
      </c>
      <c r="C21" s="7" t="s">
        <v>111</v>
      </c>
      <c r="D21" s="7" t="s">
        <v>112</v>
      </c>
      <c r="E21" s="8">
        <v>2</v>
      </c>
      <c r="F21" s="5" t="s">
        <v>83</v>
      </c>
      <c r="G21" s="28">
        <v>15</v>
      </c>
      <c r="H21" s="10">
        <f t="shared" si="0"/>
        <v>29.7029702970297</v>
      </c>
      <c r="I21" s="21">
        <f t="shared" si="1"/>
        <v>0.297029702970296</v>
      </c>
      <c r="J21" s="22">
        <f t="shared" si="2"/>
        <v>30</v>
      </c>
    </row>
    <row r="22" ht="20.1" customHeight="1" spans="1:10">
      <c r="A22" s="4">
        <v>18</v>
      </c>
      <c r="B22" s="30">
        <v>85</v>
      </c>
      <c r="C22" s="31" t="s">
        <v>113</v>
      </c>
      <c r="D22" s="31" t="s">
        <v>114</v>
      </c>
      <c r="E22" s="32">
        <v>1500</v>
      </c>
      <c r="F22" s="30" t="s">
        <v>115</v>
      </c>
      <c r="G22" s="28">
        <v>0.7</v>
      </c>
      <c r="H22" s="33">
        <f t="shared" si="0"/>
        <v>1039.60396039604</v>
      </c>
      <c r="I22" s="40">
        <f t="shared" si="1"/>
        <v>10.3960396039604</v>
      </c>
      <c r="J22" s="41">
        <f t="shared" si="2"/>
        <v>1050</v>
      </c>
    </row>
    <row r="23" ht="20.1" customHeight="1" spans="1:10">
      <c r="A23" s="4">
        <v>19</v>
      </c>
      <c r="B23" s="5">
        <v>86</v>
      </c>
      <c r="C23" s="7" t="s">
        <v>116</v>
      </c>
      <c r="D23" s="13" t="s">
        <v>95</v>
      </c>
      <c r="E23" s="8">
        <v>10</v>
      </c>
      <c r="F23" s="5" t="s">
        <v>83</v>
      </c>
      <c r="G23" s="17">
        <v>70</v>
      </c>
      <c r="H23" s="21">
        <f t="shared" si="0"/>
        <v>693.069306930693</v>
      </c>
      <c r="I23" s="21">
        <f t="shared" si="1"/>
        <v>6.93069306930693</v>
      </c>
      <c r="J23" s="22">
        <f t="shared" si="2"/>
        <v>700</v>
      </c>
    </row>
    <row r="24" ht="20.1" customHeight="1" spans="1:10">
      <c r="A24" s="4">
        <v>20</v>
      </c>
      <c r="B24" s="5">
        <v>87</v>
      </c>
      <c r="C24" s="7" t="s">
        <v>117</v>
      </c>
      <c r="D24" s="13" t="s">
        <v>118</v>
      </c>
      <c r="E24" s="8">
        <v>60</v>
      </c>
      <c r="F24" s="5" t="s">
        <v>29</v>
      </c>
      <c r="G24" s="17">
        <v>35</v>
      </c>
      <c r="H24" s="21">
        <f t="shared" si="0"/>
        <v>2079.20792079208</v>
      </c>
      <c r="I24" s="21">
        <f t="shared" si="1"/>
        <v>20.7920792079208</v>
      </c>
      <c r="J24" s="22">
        <f t="shared" si="2"/>
        <v>2100</v>
      </c>
    </row>
    <row r="25" ht="20.1" customHeight="1" spans="1:10">
      <c r="A25" s="4">
        <v>21</v>
      </c>
      <c r="B25" s="34">
        <v>88</v>
      </c>
      <c r="C25" s="35" t="s">
        <v>119</v>
      </c>
      <c r="D25" s="36" t="s">
        <v>105</v>
      </c>
      <c r="E25" s="37">
        <v>5</v>
      </c>
      <c r="F25" s="34" t="s">
        <v>24</v>
      </c>
      <c r="G25" s="38">
        <v>120</v>
      </c>
      <c r="H25" s="39">
        <f t="shared" si="0"/>
        <v>594.059405940594</v>
      </c>
      <c r="I25" s="42">
        <f t="shared" si="1"/>
        <v>5.94059405940595</v>
      </c>
      <c r="J25" s="43">
        <f t="shared" si="2"/>
        <v>600</v>
      </c>
    </row>
    <row r="26" ht="20.1" customHeight="1" spans="1:10">
      <c r="A26" s="4">
        <v>22</v>
      </c>
      <c r="B26" s="5">
        <v>90</v>
      </c>
      <c r="C26" s="7" t="s">
        <v>120</v>
      </c>
      <c r="D26" s="7" t="s">
        <v>121</v>
      </c>
      <c r="E26" s="8">
        <v>10</v>
      </c>
      <c r="F26" s="5" t="s">
        <v>29</v>
      </c>
      <c r="G26" s="28">
        <v>30</v>
      </c>
      <c r="H26" s="10">
        <f t="shared" si="0"/>
        <v>297.029702970297</v>
      </c>
      <c r="I26" s="21">
        <f t="shared" si="1"/>
        <v>2.97029702970298</v>
      </c>
      <c r="J26" s="22">
        <f t="shared" si="2"/>
        <v>300</v>
      </c>
    </row>
    <row r="27" ht="20.1" customHeight="1" spans="1:10">
      <c r="A27" s="4">
        <v>23</v>
      </c>
      <c r="B27" s="5">
        <v>91</v>
      </c>
      <c r="C27" s="7" t="s">
        <v>122</v>
      </c>
      <c r="D27" s="14" t="s">
        <v>123</v>
      </c>
      <c r="E27" s="8">
        <v>100</v>
      </c>
      <c r="F27" s="5" t="s">
        <v>29</v>
      </c>
      <c r="G27" s="28">
        <v>7</v>
      </c>
      <c r="H27" s="10">
        <f t="shared" si="0"/>
        <v>693.069306930693</v>
      </c>
      <c r="I27" s="21">
        <f t="shared" si="1"/>
        <v>6.93069306930693</v>
      </c>
      <c r="J27" s="22">
        <f t="shared" si="2"/>
        <v>700</v>
      </c>
    </row>
    <row r="28" ht="20.1" customHeight="1" spans="1:10">
      <c r="A28" s="4">
        <v>24</v>
      </c>
      <c r="B28" s="5">
        <v>92</v>
      </c>
      <c r="C28" s="7" t="s">
        <v>124</v>
      </c>
      <c r="D28" s="13" t="s">
        <v>125</v>
      </c>
      <c r="E28" s="8">
        <v>5</v>
      </c>
      <c r="F28" s="5" t="s">
        <v>29</v>
      </c>
      <c r="G28" s="28">
        <v>100</v>
      </c>
      <c r="H28" s="10">
        <f t="shared" si="0"/>
        <v>495.049504950495</v>
      </c>
      <c r="I28" s="21">
        <f t="shared" si="1"/>
        <v>4.95049504950498</v>
      </c>
      <c r="J28" s="22">
        <f t="shared" si="2"/>
        <v>500</v>
      </c>
    </row>
    <row r="29" ht="20.1" customHeight="1" spans="1:10">
      <c r="A29" s="4">
        <v>25</v>
      </c>
      <c r="B29" s="5">
        <v>94</v>
      </c>
      <c r="C29" s="7" t="s">
        <v>126</v>
      </c>
      <c r="D29" s="7" t="s">
        <v>127</v>
      </c>
      <c r="E29" s="8">
        <v>20</v>
      </c>
      <c r="F29" s="5" t="s">
        <v>29</v>
      </c>
      <c r="G29" s="28">
        <v>5</v>
      </c>
      <c r="H29" s="10">
        <f t="shared" si="0"/>
        <v>99.009900990099</v>
      </c>
      <c r="I29" s="21">
        <f t="shared" si="1"/>
        <v>0.990099009900987</v>
      </c>
      <c r="J29" s="22">
        <f t="shared" si="2"/>
        <v>100</v>
      </c>
    </row>
    <row r="30" ht="20.1" customHeight="1" spans="1:10">
      <c r="A30" s="4">
        <v>26</v>
      </c>
      <c r="B30" s="5">
        <v>95</v>
      </c>
      <c r="C30" s="29" t="s">
        <v>128</v>
      </c>
      <c r="D30" s="7" t="s">
        <v>129</v>
      </c>
      <c r="E30" s="8">
        <v>10</v>
      </c>
      <c r="F30" s="5" t="s">
        <v>29</v>
      </c>
      <c r="G30" s="28">
        <v>50</v>
      </c>
      <c r="H30" s="10">
        <f t="shared" si="0"/>
        <v>495.049504950495</v>
      </c>
      <c r="I30" s="21">
        <f t="shared" si="1"/>
        <v>4.95049504950498</v>
      </c>
      <c r="J30" s="22">
        <f t="shared" si="2"/>
        <v>500</v>
      </c>
    </row>
    <row r="31" ht="20.1" customHeight="1" spans="1:10">
      <c r="A31" s="4">
        <v>27</v>
      </c>
      <c r="B31" s="5">
        <v>100</v>
      </c>
      <c r="C31" s="7" t="s">
        <v>130</v>
      </c>
      <c r="D31" s="7" t="s">
        <v>131</v>
      </c>
      <c r="E31" s="8">
        <v>20</v>
      </c>
      <c r="F31" s="5" t="s">
        <v>29</v>
      </c>
      <c r="G31" s="28">
        <v>30</v>
      </c>
      <c r="H31" s="10">
        <f t="shared" si="0"/>
        <v>594.059405940594</v>
      </c>
      <c r="I31" s="21">
        <f t="shared" si="1"/>
        <v>5.94059405940595</v>
      </c>
      <c r="J31" s="22">
        <f t="shared" si="2"/>
        <v>600</v>
      </c>
    </row>
    <row r="32" ht="20.1" customHeight="1" spans="1:10">
      <c r="A32" s="4">
        <v>28</v>
      </c>
      <c r="B32" s="5">
        <v>101</v>
      </c>
      <c r="C32" s="7" t="s">
        <v>132</v>
      </c>
      <c r="D32" s="7" t="s">
        <v>131</v>
      </c>
      <c r="E32" s="8">
        <v>20</v>
      </c>
      <c r="F32" s="5" t="s">
        <v>29</v>
      </c>
      <c r="G32" s="28">
        <v>25</v>
      </c>
      <c r="H32" s="10">
        <f t="shared" si="0"/>
        <v>495.049504950495</v>
      </c>
      <c r="I32" s="21">
        <f t="shared" si="1"/>
        <v>4.95049504950498</v>
      </c>
      <c r="J32" s="22">
        <f t="shared" si="2"/>
        <v>500</v>
      </c>
    </row>
    <row r="33" ht="20.1" customHeight="1" spans="1:10">
      <c r="A33" s="15" t="s">
        <v>15</v>
      </c>
      <c r="B33" s="15"/>
      <c r="C33" s="16"/>
      <c r="D33" s="16"/>
      <c r="E33" s="16"/>
      <c r="F33" s="17"/>
      <c r="G33" s="17"/>
      <c r="H33" s="17">
        <f t="shared" ref="H33:J33" si="3">SUM(H5:H32)</f>
        <v>26598.0198019802</v>
      </c>
      <c r="I33" s="17">
        <f t="shared" si="3"/>
        <v>265.980198019802</v>
      </c>
      <c r="J33" s="17">
        <f t="shared" si="3"/>
        <v>26864</v>
      </c>
    </row>
    <row r="34" ht="20.1" customHeight="1" spans="1:10">
      <c r="A34" s="18" t="s">
        <v>135</v>
      </c>
      <c r="B34" s="18"/>
      <c r="C34" s="18"/>
      <c r="D34" s="18"/>
      <c r="E34" s="18"/>
      <c r="F34" s="18"/>
      <c r="G34" s="18"/>
      <c r="H34" s="18"/>
      <c r="I34" s="18"/>
      <c r="J34" s="18"/>
    </row>
    <row r="35" ht="20.1" customHeight="1" spans="1:11">
      <c r="A35" s="19" t="s">
        <v>136</v>
      </c>
      <c r="B35" s="19"/>
      <c r="C35" s="19"/>
      <c r="D35" s="19"/>
      <c r="E35" s="19"/>
      <c r="F35" s="19"/>
      <c r="G35" s="19"/>
      <c r="H35" s="19"/>
      <c r="I35" s="19"/>
      <c r="J35" s="19"/>
      <c r="K35" s="23"/>
    </row>
    <row r="36" ht="20.1" customHeight="1" spans="9:10">
      <c r="I36" s="24"/>
      <c r="J36" s="24"/>
    </row>
    <row r="37" customFormat="1" ht="20.1" customHeight="1"/>
    <row r="38" customFormat="1" ht="20.1" customHeight="1"/>
    <row r="39" customFormat="1" ht="20.1" customHeight="1"/>
    <row r="40" customFormat="1" ht="20.1" customHeight="1"/>
    <row r="41" customFormat="1" ht="20.1" customHeight="1"/>
    <row r="42" customFormat="1" ht="20.1" customHeight="1"/>
    <row r="43" customFormat="1" ht="20.1" customHeight="1"/>
    <row r="44" customFormat="1" ht="20.1" customHeight="1"/>
    <row r="45" customFormat="1" ht="20.1" customHeight="1"/>
    <row r="46" customFormat="1" ht="20.1" customHeight="1"/>
  </sheetData>
  <mergeCells count="5">
    <mergeCell ref="A1:J1"/>
    <mergeCell ref="A3:H3"/>
    <mergeCell ref="A34:J34"/>
    <mergeCell ref="A35:J35"/>
    <mergeCell ref="I36:J36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I13" sqref="I13"/>
    </sheetView>
  </sheetViews>
  <sheetFormatPr defaultColWidth="9" defaultRowHeight="13.5"/>
  <cols>
    <col min="1" max="1" width="7.875" customWidth="1"/>
    <col min="2" max="2" width="12.125" customWidth="1"/>
    <col min="3" max="3" width="14.125" customWidth="1"/>
    <col min="4" max="4" width="24.875" customWidth="1"/>
    <col min="5" max="5" width="12.25" customWidth="1"/>
    <col min="6" max="6" width="6.25" customWidth="1"/>
    <col min="7" max="7" width="9.875" customWidth="1"/>
    <col min="8" max="8" width="13.75" customWidth="1"/>
    <col min="9" max="9" width="10.5" customWidth="1"/>
    <col min="10" max="10" width="13.75" customWidth="1"/>
  </cols>
  <sheetData>
    <row r="1" ht="41" customHeight="1" spans="1:10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</row>
    <row r="2" ht="1" customHeight="1"/>
    <row r="3" ht="18" customHeight="1" spans="1:10">
      <c r="A3" s="2" t="s">
        <v>138</v>
      </c>
      <c r="B3" s="2"/>
      <c r="C3" s="2"/>
      <c r="D3" s="2"/>
      <c r="E3" s="2"/>
      <c r="F3" s="2"/>
      <c r="G3" s="2"/>
      <c r="H3" s="2"/>
      <c r="I3" t="s">
        <v>2</v>
      </c>
      <c r="J3" s="20"/>
    </row>
    <row r="4" ht="20.1" customHeight="1" spans="1:10">
      <c r="A4" s="3" t="s">
        <v>3</v>
      </c>
      <c r="B4" s="3" t="s">
        <v>4</v>
      </c>
      <c r="C4" s="3" t="s">
        <v>5</v>
      </c>
      <c r="D4" s="3" t="s">
        <v>6</v>
      </c>
      <c r="E4" s="3" t="s">
        <v>8</v>
      </c>
      <c r="F4" s="3" t="s">
        <v>7</v>
      </c>
      <c r="G4" s="3" t="s">
        <v>9</v>
      </c>
      <c r="H4" s="4" t="s">
        <v>10</v>
      </c>
      <c r="I4" s="3" t="s">
        <v>12</v>
      </c>
      <c r="J4" s="3" t="s">
        <v>13</v>
      </c>
    </row>
    <row r="5" ht="20.1" customHeight="1" spans="1:10">
      <c r="A5" s="4"/>
      <c r="B5" s="5">
        <v>58</v>
      </c>
      <c r="C5" s="6" t="s">
        <v>62</v>
      </c>
      <c r="D5" s="7" t="s">
        <v>63</v>
      </c>
      <c r="E5" s="8">
        <v>20</v>
      </c>
      <c r="F5" s="6" t="s">
        <v>64</v>
      </c>
      <c r="G5" s="9">
        <v>158</v>
      </c>
      <c r="H5" s="10">
        <v>2796.46</v>
      </c>
      <c r="I5" s="21">
        <v>363.54</v>
      </c>
      <c r="J5" s="22">
        <v>3160</v>
      </c>
    </row>
    <row r="6" ht="20.1" customHeight="1" spans="1:10">
      <c r="A6" s="4"/>
      <c r="B6" s="5">
        <v>60</v>
      </c>
      <c r="C6" s="6" t="s">
        <v>47</v>
      </c>
      <c r="D6" s="7" t="s">
        <v>48</v>
      </c>
      <c r="E6" s="8">
        <v>5000</v>
      </c>
      <c r="F6" s="6" t="s">
        <v>49</v>
      </c>
      <c r="G6" s="9">
        <v>1.2</v>
      </c>
      <c r="H6" s="10">
        <v>5309.73</v>
      </c>
      <c r="I6" s="21">
        <v>690.27</v>
      </c>
      <c r="J6" s="22">
        <v>6000</v>
      </c>
    </row>
    <row r="7" ht="20.1" customHeight="1" spans="1:10">
      <c r="A7" s="4"/>
      <c r="B7" s="5">
        <v>63</v>
      </c>
      <c r="C7" s="7" t="s">
        <v>65</v>
      </c>
      <c r="D7" s="7" t="s">
        <v>66</v>
      </c>
      <c r="E7" s="8">
        <v>20</v>
      </c>
      <c r="F7" s="6" t="s">
        <v>24</v>
      </c>
      <c r="G7" s="9">
        <v>150</v>
      </c>
      <c r="H7" s="10">
        <v>2654.87</v>
      </c>
      <c r="I7" s="21">
        <v>345.13</v>
      </c>
      <c r="J7" s="22">
        <v>3000</v>
      </c>
    </row>
    <row r="8" ht="20.1" customHeight="1" spans="1:10">
      <c r="A8" s="4"/>
      <c r="B8" s="5">
        <v>64</v>
      </c>
      <c r="C8" s="7" t="s">
        <v>67</v>
      </c>
      <c r="D8" s="7" t="s">
        <v>68</v>
      </c>
      <c r="E8" s="8">
        <v>30</v>
      </c>
      <c r="F8" s="6" t="s">
        <v>64</v>
      </c>
      <c r="G8" s="9">
        <v>165</v>
      </c>
      <c r="H8" s="10">
        <v>4380.53</v>
      </c>
      <c r="I8" s="21">
        <v>569.47</v>
      </c>
      <c r="J8" s="22">
        <v>4950</v>
      </c>
    </row>
    <row r="9" ht="20.1" customHeight="1" spans="1:10">
      <c r="A9" s="4"/>
      <c r="B9" s="5">
        <v>65</v>
      </c>
      <c r="C9" s="7" t="s">
        <v>69</v>
      </c>
      <c r="D9" s="11" t="s">
        <v>70</v>
      </c>
      <c r="E9" s="8">
        <v>6</v>
      </c>
      <c r="F9" s="6" t="s">
        <v>24</v>
      </c>
      <c r="G9" s="9">
        <v>580</v>
      </c>
      <c r="H9" s="10">
        <v>3079.65</v>
      </c>
      <c r="I9" s="21">
        <v>400.35</v>
      </c>
      <c r="J9" s="22">
        <v>3480</v>
      </c>
    </row>
    <row r="10" ht="20.1" customHeight="1" spans="1:10">
      <c r="A10" s="4"/>
      <c r="B10" s="5">
        <v>69</v>
      </c>
      <c r="C10" s="6" t="s">
        <v>71</v>
      </c>
      <c r="D10" s="7" t="s">
        <v>72</v>
      </c>
      <c r="E10" s="8">
        <v>15</v>
      </c>
      <c r="F10" s="6" t="s">
        <v>24</v>
      </c>
      <c r="G10" s="9">
        <v>390</v>
      </c>
      <c r="H10" s="10">
        <v>5176.99</v>
      </c>
      <c r="I10" s="21">
        <v>673.01</v>
      </c>
      <c r="J10" s="22">
        <v>5850</v>
      </c>
    </row>
    <row r="11" ht="20.1" customHeight="1" spans="1:10">
      <c r="A11" s="4"/>
      <c r="B11" s="5">
        <v>96</v>
      </c>
      <c r="C11" s="6" t="s">
        <v>73</v>
      </c>
      <c r="D11" s="12" t="s">
        <v>74</v>
      </c>
      <c r="E11" s="8">
        <v>20</v>
      </c>
      <c r="F11" s="6" t="s">
        <v>29</v>
      </c>
      <c r="G11" s="9">
        <v>30</v>
      </c>
      <c r="H11" s="10">
        <v>530.97</v>
      </c>
      <c r="I11" s="21">
        <v>69.03</v>
      </c>
      <c r="J11" s="22">
        <v>600</v>
      </c>
    </row>
    <row r="12" ht="20.1" customHeight="1" spans="1:10">
      <c r="A12" s="4"/>
      <c r="B12" s="5">
        <v>102</v>
      </c>
      <c r="C12" s="6" t="s">
        <v>75</v>
      </c>
      <c r="D12" s="7" t="s">
        <v>76</v>
      </c>
      <c r="E12" s="8">
        <v>50</v>
      </c>
      <c r="F12" s="6" t="s">
        <v>29</v>
      </c>
      <c r="G12" s="9">
        <v>58</v>
      </c>
      <c r="H12" s="10">
        <v>2566.37</v>
      </c>
      <c r="I12" s="21">
        <v>333.63</v>
      </c>
      <c r="J12" s="22">
        <v>2900</v>
      </c>
    </row>
    <row r="13" ht="20.1" customHeight="1" spans="1:10">
      <c r="A13" s="4"/>
      <c r="B13" s="5"/>
      <c r="C13" s="7"/>
      <c r="D13" s="7"/>
      <c r="E13" s="8"/>
      <c r="F13" s="5"/>
      <c r="G13" s="9"/>
      <c r="H13" s="10"/>
      <c r="I13" s="21"/>
      <c r="J13" s="22"/>
    </row>
    <row r="14" ht="20.1" customHeight="1" spans="1:10">
      <c r="A14" s="4"/>
      <c r="B14" s="5"/>
      <c r="C14" s="13"/>
      <c r="D14" s="13"/>
      <c r="E14" s="8"/>
      <c r="F14" s="5"/>
      <c r="G14" s="9"/>
      <c r="H14" s="10"/>
      <c r="I14" s="21"/>
      <c r="J14" s="22"/>
    </row>
    <row r="15" ht="20.1" customHeight="1" spans="1:10">
      <c r="A15" s="4"/>
      <c r="B15" s="5"/>
      <c r="C15" s="7"/>
      <c r="D15" s="14"/>
      <c r="E15" s="8"/>
      <c r="F15" s="5"/>
      <c r="G15" s="9"/>
      <c r="H15" s="10"/>
      <c r="I15" s="21"/>
      <c r="J15" s="22"/>
    </row>
    <row r="16" ht="20.1" customHeight="1" spans="1:10">
      <c r="A16" s="15" t="s">
        <v>15</v>
      </c>
      <c r="B16" s="15"/>
      <c r="C16" s="16"/>
      <c r="D16" s="16"/>
      <c r="E16" s="16"/>
      <c r="F16" s="17"/>
      <c r="G16" s="17"/>
      <c r="H16" s="17">
        <f>SUM(H5:H15)</f>
        <v>26495.57</v>
      </c>
      <c r="I16" s="17">
        <f>SUM(I5:I15)</f>
        <v>3444.43</v>
      </c>
      <c r="J16" s="17">
        <f>SUM(J5:J15)</f>
        <v>29940</v>
      </c>
    </row>
    <row r="17" ht="20.1" customHeight="1" spans="1:10">
      <c r="A17" s="18" t="s">
        <v>135</v>
      </c>
      <c r="B17" s="18"/>
      <c r="C17" s="18"/>
      <c r="D17" s="18"/>
      <c r="E17" s="18"/>
      <c r="F17" s="18"/>
      <c r="G17" s="18"/>
      <c r="H17" s="18"/>
      <c r="I17" s="18"/>
      <c r="J17" s="18"/>
    </row>
    <row r="18" ht="20.1" customHeight="1" spans="1:11">
      <c r="A18" s="19" t="s">
        <v>136</v>
      </c>
      <c r="B18" s="19"/>
      <c r="C18" s="19"/>
      <c r="D18" s="19"/>
      <c r="E18" s="19"/>
      <c r="F18" s="19"/>
      <c r="G18" s="19"/>
      <c r="H18" s="19"/>
      <c r="I18" s="19"/>
      <c r="J18" s="19"/>
      <c r="K18" s="23"/>
    </row>
    <row r="19" ht="20.1" customHeight="1" spans="9:10">
      <c r="I19" s="24"/>
      <c r="J19" s="24"/>
    </row>
    <row r="20" customFormat="1" ht="20.1" customHeight="1"/>
    <row r="21" customFormat="1" ht="20.1" customHeight="1"/>
    <row r="22" customFormat="1" ht="20.1" customHeight="1"/>
    <row r="23" customFormat="1" ht="20.1" customHeight="1"/>
    <row r="24" customFormat="1" ht="20.1" customHeight="1"/>
    <row r="25" customFormat="1" ht="20.1" customHeight="1"/>
    <row r="26" customFormat="1" ht="20.1" customHeight="1"/>
    <row r="27" customFormat="1" ht="20.1" customHeight="1"/>
    <row r="28" customFormat="1" ht="20.1" customHeight="1"/>
    <row r="29" customFormat="1" ht="20.1" customHeight="1"/>
  </sheetData>
  <mergeCells count="5">
    <mergeCell ref="A1:J1"/>
    <mergeCell ref="A3:H3"/>
    <mergeCell ref="A17:J17"/>
    <mergeCell ref="A18:J18"/>
    <mergeCell ref="I19:J19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计划单</vt:lpstr>
      <vt:lpstr>计划单 (5)</vt:lpstr>
      <vt:lpstr>计划单 (4)</vt:lpstr>
      <vt:lpstr>计划单 (3)</vt:lpstr>
      <vt:lpstr>计划单 (2)</vt:lpstr>
      <vt:lpstr>计划单 (1)</vt:lpstr>
      <vt:lpstr>验收单</vt:lpstr>
      <vt:lpstr>验收单 (1)</vt:lpstr>
      <vt:lpstr>验收单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西园寺</cp:lastModifiedBy>
  <dcterms:created xsi:type="dcterms:W3CDTF">2021-03-26T02:07:00Z</dcterms:created>
  <dcterms:modified xsi:type="dcterms:W3CDTF">2021-11-01T08:14:36Z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CA3EE6A2893B4F40A7F6FCC4CD59A66B</vt:lpwstr>
  </property>
  <property fmtid="{D5CDD505-2E9C-101B-9397-08002B2CF9AE}" pid="3" name="KSOProductBuildVer">
    <vt:lpwstr>2052-11.8.2.8696</vt:lpwstr>
  </property>
</Properties>
</file>